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Mis Documentos\DOCUMENTOS DE APOYO\2022\RIESGOS\"/>
    </mc:Choice>
  </mc:AlternateContent>
  <bookViews>
    <workbookView xWindow="-120" yWindow="-120" windowWidth="29040" windowHeight="15840"/>
  </bookViews>
  <sheets>
    <sheet name="RIESGOS PROCESO 2021" sheetId="1" r:id="rId1"/>
    <sheet name="CONTROL DE CAMBIOS" sheetId="2" r:id="rId2"/>
  </sheets>
  <definedNames>
    <definedName name="_xlnm._FilterDatabase" localSheetId="0" hidden="1">'RIESGOS PROCESO 2021'!$A$6:$R$68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0" i="1" l="1"/>
  <c r="M60" i="1"/>
  <c r="J60" i="1"/>
  <c r="P71" i="1" l="1"/>
  <c r="M71" i="1"/>
  <c r="J71" i="1"/>
  <c r="M70" i="1" l="1"/>
  <c r="P69" i="1"/>
  <c r="M69" i="1"/>
  <c r="J69" i="1"/>
  <c r="P66" i="1" l="1"/>
  <c r="J66" i="1"/>
  <c r="P65" i="1"/>
  <c r="J65" i="1"/>
  <c r="P61" i="1" l="1"/>
  <c r="M61" i="1"/>
  <c r="J61" i="1"/>
  <c r="J58" i="1" l="1"/>
  <c r="P57" i="1" l="1"/>
  <c r="M57" i="1"/>
  <c r="J57" i="1"/>
  <c r="M58" i="1" l="1"/>
  <c r="P58" i="1"/>
  <c r="M55" i="1"/>
  <c r="M53" i="1"/>
  <c r="P50" i="1" l="1"/>
  <c r="M50" i="1"/>
  <c r="J50" i="1"/>
  <c r="P46" i="1" l="1"/>
  <c r="M47" i="1"/>
  <c r="M46" i="1"/>
  <c r="J46" i="1"/>
  <c r="P45" i="1" l="1"/>
  <c r="M45" i="1"/>
  <c r="J45" i="1"/>
  <c r="M41" i="1" l="1"/>
  <c r="P35" i="1" l="1"/>
  <c r="M35" i="1"/>
  <c r="J35" i="1"/>
  <c r="P43" i="1"/>
  <c r="M43" i="1"/>
  <c r="J43" i="1"/>
  <c r="P39" i="1" l="1"/>
  <c r="M39" i="1"/>
  <c r="J39" i="1"/>
  <c r="P36" i="1" l="1"/>
  <c r="M36" i="1"/>
  <c r="J36" i="1"/>
  <c r="P30" i="1"/>
  <c r="M30" i="1"/>
  <c r="J30" i="1"/>
  <c r="P24" i="1"/>
  <c r="M24" i="1"/>
  <c r="J24" i="1"/>
  <c r="P14" i="1" l="1"/>
  <c r="M14" i="1"/>
  <c r="J14" i="1"/>
  <c r="P10" i="1" l="1"/>
  <c r="M10" i="1"/>
  <c r="J10" i="1"/>
  <c r="P27" i="1" l="1"/>
  <c r="M27" i="1"/>
  <c r="P26" i="1"/>
  <c r="M26" i="1"/>
  <c r="M16" i="1" l="1"/>
  <c r="M12" i="1" l="1"/>
  <c r="P68" i="1" l="1"/>
  <c r="M68" i="1"/>
  <c r="J68" i="1"/>
  <c r="P67" i="1"/>
  <c r="M67" i="1"/>
  <c r="J67" i="1"/>
  <c r="P64" i="1" l="1"/>
  <c r="M64" i="1"/>
  <c r="J64" i="1"/>
  <c r="P63" i="1"/>
  <c r="M63" i="1"/>
  <c r="J63" i="1"/>
  <c r="P62" i="1" l="1"/>
  <c r="M62" i="1"/>
  <c r="J62" i="1"/>
  <c r="P59" i="1" l="1"/>
  <c r="M59" i="1"/>
  <c r="J59" i="1"/>
  <c r="P56" i="1" l="1"/>
  <c r="M56" i="1"/>
  <c r="J56" i="1"/>
  <c r="P54" i="1"/>
  <c r="M54" i="1"/>
  <c r="J54" i="1"/>
  <c r="P51" i="1" l="1"/>
  <c r="M51" i="1"/>
  <c r="P49" i="1" l="1"/>
  <c r="M49" i="1"/>
  <c r="P48" i="1"/>
  <c r="M48" i="1"/>
  <c r="J48" i="1"/>
  <c r="P44" i="1" l="1"/>
  <c r="M44" i="1"/>
  <c r="P42" i="1" l="1"/>
  <c r="M42" i="1"/>
  <c r="J42" i="1"/>
  <c r="P40" i="1"/>
  <c r="M40" i="1"/>
  <c r="J40" i="1"/>
  <c r="P38" i="1" l="1"/>
  <c r="M38" i="1"/>
  <c r="J38" i="1"/>
  <c r="P37" i="1"/>
  <c r="M37" i="1"/>
  <c r="J37" i="1"/>
  <c r="P34" i="1" l="1"/>
  <c r="M34" i="1"/>
  <c r="J34" i="1"/>
  <c r="P33" i="1"/>
  <c r="M33" i="1"/>
  <c r="J33" i="1"/>
  <c r="P32" i="1"/>
  <c r="M32" i="1"/>
  <c r="J32" i="1"/>
  <c r="P31" i="1"/>
  <c r="M31" i="1"/>
  <c r="J31" i="1"/>
  <c r="P29" i="1"/>
  <c r="M29" i="1"/>
  <c r="P28" i="1"/>
  <c r="M28" i="1"/>
  <c r="P25" i="1"/>
  <c r="M25" i="1"/>
  <c r="P23" i="1"/>
  <c r="M23" i="1"/>
  <c r="P22" i="1"/>
  <c r="M22" i="1"/>
  <c r="M21" i="1"/>
  <c r="P21" i="1"/>
  <c r="P20" i="1"/>
  <c r="M20" i="1"/>
  <c r="P19" i="1" l="1"/>
  <c r="P18" i="1"/>
  <c r="M19" i="1"/>
  <c r="J18" i="1"/>
  <c r="J19" i="1"/>
  <c r="J20" i="1"/>
  <c r="J21" i="1"/>
  <c r="J22" i="1"/>
  <c r="J23" i="1"/>
  <c r="J25" i="1"/>
  <c r="J28" i="1"/>
  <c r="J29" i="1"/>
  <c r="J44" i="1"/>
  <c r="J49" i="1"/>
  <c r="J51" i="1"/>
  <c r="J52" i="1"/>
  <c r="J72" i="1"/>
  <c r="J15" i="1"/>
  <c r="J17" i="1"/>
  <c r="M18" i="1"/>
  <c r="P9" i="1" l="1"/>
  <c r="P11" i="1"/>
  <c r="P13" i="1"/>
  <c r="P15" i="1"/>
  <c r="P17" i="1"/>
  <c r="P52" i="1"/>
  <c r="P72" i="1"/>
  <c r="M9" i="1"/>
  <c r="M11" i="1"/>
  <c r="M13" i="1"/>
  <c r="M15" i="1"/>
  <c r="M17" i="1"/>
  <c r="M52" i="1"/>
  <c r="M72" i="1"/>
  <c r="J9" i="1"/>
  <c r="J11" i="1"/>
  <c r="J13" i="1"/>
  <c r="P8" i="1"/>
  <c r="P7" i="1"/>
  <c r="J8" i="1"/>
  <c r="J7" i="1"/>
  <c r="M7" i="1"/>
  <c r="M8" i="1"/>
</calcChain>
</file>

<file path=xl/sharedStrings.xml><?xml version="1.0" encoding="utf-8"?>
<sst xmlns="http://schemas.openxmlformats.org/spreadsheetml/2006/main" count="829" uniqueCount="281">
  <si>
    <t>PROCESO</t>
  </si>
  <si>
    <t>No. DEL RIESGO</t>
  </si>
  <si>
    <t>OPCIONES MANEJO</t>
  </si>
  <si>
    <t>CONTROLES</t>
  </si>
  <si>
    <t>CAUSA RAIZ</t>
  </si>
  <si>
    <t>DESCRIPCIÓN DEL RIESGO</t>
  </si>
  <si>
    <t xml:space="preserve">PROBABILIDAD </t>
  </si>
  <si>
    <t xml:space="preserve">IMPACTO </t>
  </si>
  <si>
    <t>Clasificación del Riesgo</t>
  </si>
  <si>
    <t>Ejecucion y Administracion de procesos</t>
  </si>
  <si>
    <t>Daños Activos Fisicos</t>
  </si>
  <si>
    <t>Fallas Tecnologicas</t>
  </si>
  <si>
    <t>Fraude Externo</t>
  </si>
  <si>
    <t>Fraude Interno</t>
  </si>
  <si>
    <t>Relaciones Laborales</t>
  </si>
  <si>
    <t>Usuarios, productos y practicas , organizacionales</t>
  </si>
  <si>
    <t>Afectación</t>
  </si>
  <si>
    <t>Tipo Control</t>
  </si>
  <si>
    <t>Preventivo</t>
  </si>
  <si>
    <t>Detectivo</t>
  </si>
  <si>
    <t>Correctivo</t>
  </si>
  <si>
    <t>DESCRIPCIÓN CONTROL</t>
  </si>
  <si>
    <t>Evaluación del riesgo - Nivel del riesgo residual</t>
  </si>
  <si>
    <t>Análisis del riesgo inherente</t>
  </si>
  <si>
    <t>IDENTIFICACIÓN DEL RIESGO</t>
  </si>
  <si>
    <t>ZONA DE RIESGO INHERENTE</t>
  </si>
  <si>
    <t>NUEVA VALORACIÓN
ZONA DE RIESGO 
(RESIDUAL)</t>
  </si>
  <si>
    <t>IMPACTO</t>
  </si>
  <si>
    <t>Económico</t>
  </si>
  <si>
    <t xml:space="preserve">Reputacional </t>
  </si>
  <si>
    <t xml:space="preserve">Económico y  Reputacional </t>
  </si>
  <si>
    <t>Gestión Financiera</t>
  </si>
  <si>
    <t>Interpretacion inadecuada de la afectacion de los rubros presupuestales.
Exposicion a condiciones de mercado de alta variabilidad en regulación.</t>
  </si>
  <si>
    <t>Alta</t>
  </si>
  <si>
    <t>Menor</t>
  </si>
  <si>
    <t>Baja</t>
  </si>
  <si>
    <t>Leve</t>
  </si>
  <si>
    <t>Media</t>
  </si>
  <si>
    <t>Presupuesto</t>
  </si>
  <si>
    <t>Reducir (mitigar)</t>
  </si>
  <si>
    <t>Error en digitación.
Inconsistencia de los valores facturados, frente al valor del bien o servicio recibido.</t>
  </si>
  <si>
    <t>Muy Alta</t>
  </si>
  <si>
    <t>Moderado</t>
  </si>
  <si>
    <t>Tesorería</t>
  </si>
  <si>
    <t>Mayor</t>
  </si>
  <si>
    <t>Incumplimiento de politicas internas de la institucion en los plazos establecidos de reporte
*Información inconsistente y no conciliada por parte de las áreas productoras</t>
  </si>
  <si>
    <t>Gestion de Suminsitros y Activos Fijos</t>
  </si>
  <si>
    <t>Traslado de activo fijo sin previo aviso y autorización</t>
  </si>
  <si>
    <t>Almacen</t>
  </si>
  <si>
    <t>Falta de  seguimiento a los controles establecidos con una periodicidad</t>
  </si>
  <si>
    <t>Muy Baja</t>
  </si>
  <si>
    <t>Evitar</t>
  </si>
  <si>
    <t>Gestion QHSE</t>
  </si>
  <si>
    <t>No oportunidad en el reporte  de la información.
'Fallas en los sistemas de informacion frente al cumplimiento de los requisitos de las plataformas de reporte.</t>
  </si>
  <si>
    <t>Catastrófico</t>
  </si>
  <si>
    <t>Calidad</t>
  </si>
  <si>
    <t>Direccionamiento Estratégico y Humanización</t>
  </si>
  <si>
    <t xml:space="preserve">
Falta de gestión y control  por parte de los responsables de las metas, planes y programas.
'Falta  gestion de proyectos.</t>
  </si>
  <si>
    <t>Posibilidad de incumplimiento en las metas de los proyectos o programas por falta de gestión debido a una inadecuada ejecucion en la metodologia de comites institucionales que afecte el cumplimiento de metas.</t>
  </si>
  <si>
    <t>Asesor Desarrollo Servicios</t>
  </si>
  <si>
    <t>Inadecuado analisis y gestion  de los indicadores  
'No contar con los recursos economicos y humanos suficientes</t>
  </si>
  <si>
    <t>Posibilidad de disminución en los ingresos por falta de seguimiento, debido a la extemporaneidad en la respuesta a glosa inicial</t>
  </si>
  <si>
    <t>Omisión de la  identificación y codificación de la glosa y devoluciones.</t>
  </si>
  <si>
    <t>Posibilidad de no identificación de las causales de la glosa debido a falta de identificación y codificación de la glosa y devoluciones.</t>
  </si>
  <si>
    <t>Gestión inoportuna a la devolución de cuentas.</t>
  </si>
  <si>
    <t>Diferencia de conceptos para llegar a acuerdo de conciliación entre las partes.</t>
  </si>
  <si>
    <t>Posibilidad de demora en el flujo de recursos debido al no acuerdo de conciliación de glosas entre las partes por diferencia de conceptos</t>
  </si>
  <si>
    <t xml:space="preserve">
Falta de seguimiento a la semaforización de la glosa.</t>
  </si>
  <si>
    <t xml:space="preserve"> Auditoria Cuentas </t>
  </si>
  <si>
    <t>Gestión Administrativa</t>
  </si>
  <si>
    <t xml:space="preserve"> Incumplimiento en la normatividad vigente por parte de las EPS
No radicación oportuna de las devoluciones de Auditoría de cuentas
No radicación de cuentas en el software por parte de Facturación 
</t>
  </si>
  <si>
    <t>Cartera</t>
  </si>
  <si>
    <t>No reporte oportuno a las diferentes entidades responsables de pago de los usuarios que ingresan a la institución.</t>
  </si>
  <si>
    <t>Autorizaciones</t>
  </si>
  <si>
    <t>Falta de adherencia a los procedimientos de facturación
Distracción en el momento de facturar;  Falta de revisión en el momento de generar la factura, No reporte oportuno a las diferentes entidades responsables de pago de los usuarios que ingresan a la institución.</t>
  </si>
  <si>
    <t>Facturación</t>
  </si>
  <si>
    <t>Falta de soportes de apoyo diagnóstico.
Entrega inoportuna de la factura por parte del  facturador; no gestión oportuna de pendientes.
Carencia de soportes de la factura</t>
  </si>
  <si>
    <t>Las facturas que son enviadas por correo certificado a las ERP no se logra obtener el radicado individual.</t>
  </si>
  <si>
    <t xml:space="preserve">Posibilidad de inconsistencias en la información, sanciones por entes de control debido a la expedicion de los Certificados de Disponibilidad y Registro Presupuestal sin lleno de requisitos o afectacion equivocada de rubros presupuestales </t>
  </si>
  <si>
    <t>Posibidad de detrimento patrimonial, procesos disciplinarios, no  oportunidad en la prestaciòn del servicio por un inadecuado manejo de los inventarios</t>
  </si>
  <si>
    <t>Gestión Documental</t>
  </si>
  <si>
    <t>leve</t>
  </si>
  <si>
    <t>Aceptar</t>
  </si>
  <si>
    <t>Falta de Adherencia al procedimiento GD-PR-07, GD-PR-08, GD-PR-09,</t>
  </si>
  <si>
    <t xml:space="preserve">Posibilidad de Sanciones Disciplinarias, Penales y Administrativas por la inoportunidad de la información y/o respuesta debido a la no entrega o la entrega de correspondencia fuera de los Términos </t>
  </si>
  <si>
    <t>Gestión de la Tecnología</t>
  </si>
  <si>
    <t>Biomédica</t>
  </si>
  <si>
    <t>No  identificacion de las causas externas
Fallas en el suministro de energía de la red principal (Electrificadora)</t>
  </si>
  <si>
    <t xml:space="preserve">Gestión Mantenimiento </t>
  </si>
  <si>
    <t>Mantenimiento</t>
  </si>
  <si>
    <t>Gestión Jurídica</t>
  </si>
  <si>
    <t>Jurídica</t>
  </si>
  <si>
    <t>Gestión Servicios de apoyo</t>
  </si>
  <si>
    <t>No adherencia a protocolos y manuales institucionales
'Mejoras infraestructura,proyectos de dotacion hospitalaria</t>
  </si>
  <si>
    <t>Servicios de Apoyo</t>
  </si>
  <si>
    <t>Gestión de Sistemas de información y Comunicaciones</t>
  </si>
  <si>
    <t>Inconvenientes de configuración y direccionamiento.
Cortes de fibra optica
Mantenimiento de las redes y equipos
Daños en el datacenter.
 falta de espacio para salvaguardar informacion.  
 La Interrupción del servicio de Internet por parte del Proveedor de Servicios de Internet.
 Daños en la infraestructura de cableado externo.
 implementación de nuevas tecnologías.
 terremoto, inundación o Incendio
Bloqueo de hardware y software</t>
  </si>
  <si>
    <t>Sistemas</t>
  </si>
  <si>
    <t xml:space="preserve">Evolución y mejora continua de la tecnologia en cuanto a Hardware y Software.
Falta de contrato de mantenimiento de software  Falta de contrato de mantenimiento de hardware
No existe proveedor q de soporte o mantenimiento en HW o SW.   
Cambios en la normatividad que obligue a realizar grandes actualizaciones. </t>
  </si>
  <si>
    <t xml:space="preserve">Entrega de informacion no autorizado por gerencia, La negligencia de los medios de comunicación en la tarea de verificar la información reportada y material audiovisual divulgado. Falta de imparcialidad en la información emitida. Uso de las redes sociales para masificar informacion falsa y no oficial por parte de la comunidad </t>
  </si>
  <si>
    <t>Comunicaciones</t>
  </si>
  <si>
    <t>Getión del Talento Humano</t>
  </si>
  <si>
    <t>Talento Humao</t>
  </si>
  <si>
    <t>Posibilidad de trámites administrativos y costos adicionales innecesarios debido a Liquidación erronea de la nómina</t>
  </si>
  <si>
    <t>Incumplimiento del procedimiento para laautorizacion de libranzas TH-PR-13</t>
  </si>
  <si>
    <t>Posibilidad de pagos indebidos
o detrimento Patrimonial por aprobación de solicitudes de libranzas y descuentos por nómina que no cumplan con los requisitos exigidos.</t>
  </si>
  <si>
    <t>Gestión de Investigación e Innovación</t>
  </si>
  <si>
    <t>Ausencia de seguimiento efectivo al cumplimiento de los convenios docencia - servicio</t>
  </si>
  <si>
    <t>Coordinador Gestión Académica</t>
  </si>
  <si>
    <t>Gestión de Contratación</t>
  </si>
  <si>
    <t>Posibilidad de sanciones fiscales, disciplinarios, penales y civiles debido  al no reporte oportuno de rendición de contratos en las plataformas destinadas por los entes de control y seguimiento.(PROCURADURIA, CONTRALORIA, SECOP)</t>
  </si>
  <si>
    <t>No aplicación del manual de contratación
Mala Imagen Institucional</t>
  </si>
  <si>
    <t xml:space="preserve">Posibilidad de sanciones Administrativas y disciplinarias debido al incumplimiento de las metas establecidas frente a la planeación estratégica por falta de seguimiento </t>
  </si>
  <si>
    <t xml:space="preserve">ESE HOSPITAL UNIVERSITARIO SAN RAFAEL TUNJA </t>
  </si>
  <si>
    <t>Sistema de Información  y Atemción al Usuario</t>
  </si>
  <si>
    <t>SIAU</t>
  </si>
  <si>
    <t xml:space="preserve">El Técnico Administrativo de presupuesto, según necesidad, verifica que la solicitud de expedición de CDP sea clara y objetiva y revisa que exista el rubro presupuestal conforme a lo definido en el Procedimiento AF-PR-02 Expedición de Certificado de Disponibilidad Presupuestal </t>
  </si>
  <si>
    <t xml:space="preserve">Posibilidad de sanciones por entes de vigilancia y control por causación y giros con diferencias entre valor pagado y el valor a pagar </t>
  </si>
  <si>
    <t>El Tesorero mensualmente realiza conciliación bancaria  con respecto a los pagos realizados durante el mes a fin de corrroborar lo valores pagados frente a las cuentas por pagar</t>
  </si>
  <si>
    <t>Posibilidad de sanciones Disciplinarias, Pecuniarias  por inoportunidad y calidad en el flujo  de la informacion reportada por las áreas productoras de la misma hacia contabilidad.</t>
  </si>
  <si>
    <t>Cada líder de proceso responsable de entregar información a contabilidad, envia por correo electrónico pantallazo de la interface, conforme  a lo establecido en la Resolución interna 055 de 19 de febrero de 2020</t>
  </si>
  <si>
    <t xml:space="preserve">Posibilidad de incremento de costos por pérdida de activos fijos debido a un inadecuado control </t>
  </si>
  <si>
    <t>El área de almacén asigna un responsable a cada activo fijo nuevo que ingrese al Hospital, conforme a lo que establece la actividad 5 del procedimiento A-PR-05 Control y Registro de Activos Fijos</t>
  </si>
  <si>
    <t>El profesional Universitario de Calidad notificará vía correo electrónico a los responsables de reporte externos, previamente priorizados, con 5 días de anticipación a la fecha de reporte de acuerdo a la periodicidad establecida</t>
  </si>
  <si>
    <t>El líder de procesos realiza seguimiento mensual al estado de los documentos de la institución a fin de emitir alertas a los procesos en los que esté próximo a vencerse alguno de ellos conforme a lo establecido en el procedimiento CA-PR-06 Control de Documentos V8</t>
  </si>
  <si>
    <t>Resolucion 049 de 2021
Herramienta de seguimiento de comités</t>
  </si>
  <si>
    <t>El profesional de Planeación realiza seguimiento a Planes operativos, trimestralmente mediante el  Formato OADS-F-03 Plan Operativo por Procesos y utilizando la Herramienta Formato OADS-F-35 Matriz seguimiento indicadores Plan de Desarrollo</t>
  </si>
  <si>
    <t>El coordinador de auditoría de cuentas médicas diariamente ingesa, designa y distribuye las glosas oficiadas para análisis y gesitón conforme a lo establecido en el procedimiento  AM-PR-04 Respuesta a Glosas y Devoluciones mediante el formato Semaforización de Glosas AM-F-05</t>
  </si>
  <si>
    <t>El técnico de cuentas médicas diligencia el formato de respuesta a glosas y devoluciones cuando corresponda a fin de generar codificación conforme a lo establecido en el procedimiento AM-PR-04 Respuesta a Glosas y devoluciones</t>
  </si>
  <si>
    <t xml:space="preserve">Posibilidad de No reconocimiento de los servicios prestados debido a  Falta de gestión de cuentas devueltas </t>
  </si>
  <si>
    <t>El coordinador de Auditoria de cuentas médicas mensualmente  realiza  Seguimiento y control de las glosas sin acuerdo de conciliación a través del formato AM-F-03 Matriz de glosas</t>
  </si>
  <si>
    <t>Posibilidad de disminución en el flujo de recursos debido al crecimiento en el monto y edad de la cartera</t>
  </si>
  <si>
    <t>El profesional de cartera permanentemente realiza seguimiento al estado de los pagares suscritos, mediante el cobro persuasivo según lo indicado en el procedimiento CAR-PR-06 Recaudo de pagares</t>
  </si>
  <si>
    <t>El técnico de cartera realiza revisión mensual a la actualización de los archivos generados por auditoria de cuentas médicas a fin de registrar los valores aceptados después de la conciliación según lo establecido en el procedimieto CAR-PR-05 Registro en Cartera de Glosas y Devoluciones</t>
  </si>
  <si>
    <t>La deficiente actualización de las cuentas por cobrar en el software, asi como la  No utilización del mismo para llevar allí toda la información integrada a las demàs áreas.
No migracion en su totalidad de los estados de cartera en el sistema de informacion vs Contabilidad</t>
  </si>
  <si>
    <t>Posibilidad de pérdida de confiabilidad en la información debido a la omisión en el registro en los estados de cartera</t>
  </si>
  <si>
    <t xml:space="preserve">Liquidación o intervención a Aseguradoras </t>
  </si>
  <si>
    <t xml:space="preserve">Posibilidad de Pérdida de cartera por no presentar acreencia en debida forma </t>
  </si>
  <si>
    <t>El líder de cartera realiza seguimiento a según necesidad a la  Presentación del formato acreencia correctamente radicado ante la EAPB</t>
  </si>
  <si>
    <t>Posibilidad de generación de glosa o devolución de cuentas por falta de autorización de servicios debido al reporte inoportuno a las ERP</t>
  </si>
  <si>
    <t xml:space="preserve">TIPO DE RIESGO </t>
  </si>
  <si>
    <t>Proceso</t>
  </si>
  <si>
    <t>Interes en favorecer a algún proveedor con el fin de obtener beneficio a nombre propio.</t>
  </si>
  <si>
    <t>Posibilidad de Sanciones de los Entes de inspección vigilancia y control por la Exclusion del giro a proveedores y contratistas para presionar y obtener algun beneficio personal.</t>
  </si>
  <si>
    <t>Corrupción</t>
  </si>
  <si>
    <t>Muy alta</t>
  </si>
  <si>
    <t xml:space="preserve">El tesorero mensualmente aplica lo establecido en el Procedimiento AF-PR-36 liquidación y Giro de Cuentas a fin de realizar la priorización de pagos, conforme a la llegada de las facturas y a los plazos de pago.
Resolución 048 de 2021 </t>
  </si>
  <si>
    <t>Carencia de controles en la entrega de mercancias</t>
  </si>
  <si>
    <t>Posibilidad de incumplimiento de contratos debido al favorecimiento por la  aceptación de mercancias que no cumplan lo establecido contractualmente.</t>
  </si>
  <si>
    <t xml:space="preserve">Falta de seguimiento a la aceptacion de la glosa </t>
  </si>
  <si>
    <t>Posibilidad de Pérdida Recursos económicos de la Entidad y/o                      Investigaciones y sanciones disciplinarias por recibir sobornos por aceptación de Glosa a favor de las entidades Responsables de Pago</t>
  </si>
  <si>
    <t>Omision de los controles establecidos en los procedimiento</t>
  </si>
  <si>
    <t>Posibilidad de pérdida de recursos debido a que los funcionarios de cartera puedan ser objeto de concusión en ejercicio de sus funciones, por parte de los responsables de pago</t>
  </si>
  <si>
    <t xml:space="preserve">El líder de cartera y técnico de cartera dan el trámite respectivo para el proceso administrativo de cobro según sea el caso (persuasivo, prejurídico y jurídico) y según necesidad conforme lo establece el Procedimiento CAR-PR-12 Proceso de Cobro y Procedimiento CAR-PR-06 Recuado Pagares </t>
  </si>
  <si>
    <t>No aplicación  de las medidas establecidas en el procedimiento F-PR-15  Auditoria administrativa</t>
  </si>
  <si>
    <t>Posibilidad de Pérdida de Recursos económicos de la Instiución por NO facturar servicios prestados por interéses particulares</t>
  </si>
  <si>
    <t>El profesional de facturación descarga de Servinte egresos pendientes por facturar y realiza Seguimiento semanal a través de informe generado del sistema y envía a cada líder responsable el consolidado.</t>
  </si>
  <si>
    <t>* Falta de compromiso e identidad del personal que labora en archivo central y de gestión, frente  a  la responsabilidad del manejo de la información.</t>
  </si>
  <si>
    <t>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y el Formato GD-F-20, así como para la consulta de Historias clínicas 
El personal de HC verifica la solicitud y ejecuta los pasos a seguir para el préstamo y consulta de historias clíncias mediante el procedimiento AHC-PR-04.</t>
  </si>
  <si>
    <t>Falta de control en los requisitos técnicos frente a cada una de las especificaciones establecidas en el anexo tecnico</t>
  </si>
  <si>
    <t xml:space="preserve">El líder de Biomédica emite el estudio de conveniencia de acuerdo al tipo de contratación y según la necesidad del servicio, teniendo en cuenta lo establecido en el Manual de Contratación C-M-00 en donde están los requisitos
El líder de Biomédica, basado en la oferta de tecnologías del mercado realiza el análisis de especificaciones técnicas conforme a la necesidad del Hospital evaluando su pertinencia, por medio del  Anexo técnico, Especificaciones Técnicas y Servicios Posventa 
El líder de Biómedica verifica el cumplimiento de las especificaciones técnicas de los equipos de a la pertinencia y efectividad de la tecnología solicitada de acuerdo a lo establecido en el procedimiento IB-PR-09 Análisis de Ingreso de nuevas Tecnologías 
</t>
  </si>
  <si>
    <t>Posibilidad de Generación de glosas o disminución de ingresos por Subfacturación o sobrefacturación de servicios prestados</t>
  </si>
  <si>
    <t xml:space="preserve">Posibilidad de Retraso en el pago de los servicios prestados por No  radicar el 100%  de la facturación generada por el  Hospital en un tiempo determinado  </t>
  </si>
  <si>
    <t>Mensualmente, El profesional de facturación hace seguimiento y requerimiento a las facturas en estado AP  según lo establecido en el Procedimiento F-PR-01 Armado y Radicación de Cuentas actividad 19</t>
  </si>
  <si>
    <t>El profesional de facturación cada dos meses realiza seguimiento a los  envíos pendientes por radicar conforme a lo establecido en el Procedimiento F-R-01 Armado y Radicación de Cuentas para gestión con las EPS correspondiente</t>
  </si>
  <si>
    <t>El líder de cada proceso, quien es responsable de entregar información a contabilidad, envía por correo electrónico print de la interface, conforme  a lo establecido en la Resolución interna 055 de 19 de febrero de 2020</t>
  </si>
  <si>
    <t>Facturación 
Cartera
Aduditoría cuentas Médicas
Almacén</t>
  </si>
  <si>
    <t>Falta de adherencia al procedimiento por el responsables del reporte de transferencias.</t>
  </si>
  <si>
    <t>El líder de gestión documental según cronograma realiza  la trazabilidad de cumplimiento de ejecución del cronograma de transferencias documentales primarias de acuerdo a lo establecido en el Procedimiento GD-PR-04- Transferencias documentales primarias</t>
  </si>
  <si>
    <t>La oficina de correspondencia realiza la trazabilidad de recepción y distribución de documentos recepcionados en la oficina de correspondencia conforme a lo definido en los  los  Procedimientos GD-PR-07, GD-PR-08, GD-PR-09 para no incurrir en incumplimientos de términos de respuesta</t>
  </si>
  <si>
    <t xml:space="preserve">No adherencia a las buenas practicas para el manejo de los equipos biomedicos </t>
  </si>
  <si>
    <t>Posibilidad de presentarse Falla  en los equipos biomédicos asociados a operación indebida</t>
  </si>
  <si>
    <t>El líder de Biomédica ejecuta el programa de capacitación  de tecnología biomédica conforme al cronograma definido en el Manual IB-M-04 Manual de capacitación tecnología Biomédica , o bien al personal nuevo de la institución o según necesidad, en acompañaimiento permanente de Talento humano</t>
  </si>
  <si>
    <t xml:space="preserve">
Capacitación resultado  según lo identificado en Rondas</t>
  </si>
  <si>
    <t>No ejecutar los mantenimiento programados
No realizar la reposición de equipos
'Falta de recursos económicos</t>
  </si>
  <si>
    <t>Posibilidad de sanciones disciplinarias por no ejecutar del Plan de Mantenimiento</t>
  </si>
  <si>
    <t xml:space="preserve">El líder de mantenimiento elabora y ejecuta el plan de mantenimiento preventivo de acuerdo a lo establecido en el  Procedimiento Mantenieminto Preventivo a la Infaestructura y Dotación MAN-PR-01 y según el cronograma, dejando registro en los formatos aplicables al mismo, a su vez presentando los informes a los entes de control internos y externos. </t>
  </si>
  <si>
    <t>Falta de mantenimiento</t>
  </si>
  <si>
    <t xml:space="preserve">Posibilidad de fallas a infraestructura, equipos industriales y/o mobiliario </t>
  </si>
  <si>
    <t xml:space="preserve">Falta de control en los requisitos técnicos frente a cada una de las especificaciones establecidas en el estudio previo. </t>
  </si>
  <si>
    <t xml:space="preserve">Según necesidad El líder de mantenimiento emite el estudio previo de conveniencia y oportunidad de acuerdo al tipo de contratación y según la necesidad del servicio, teniendo en cuenta lo establecido en el Manual de Contratación C-M-00 en donde están los requisitos     </t>
  </si>
  <si>
    <t>Según la necesidad el líder de mantenimiento basado en las especificaciones técnicas y las ofertas presentadas por los proveedores emite el Concepto Técnico a través del formato C-F-07</t>
  </si>
  <si>
    <t>Vencimiento de términos
Entrega tardía de la respuesta por parte del área involucrad</t>
  </si>
  <si>
    <t>Posibilidad de Incumplimiento de Términos Legales frente a la Acción de Tutela</t>
  </si>
  <si>
    <t>El abogado asignado al caso y cuando aplique, realiza las gestiones necesarias en las áreas correspondientes para elaborar respuesta y presentarla en los téminos concedidos por el despacho conforme a lo establecido en el procedimiento OAJ-PR-02 Contestación Acción de Tutela, así como su trazabilidad la realiza a través de la matriz OAJ-F-08 Registro de Acciones de Tutela</t>
  </si>
  <si>
    <t>Entrega tardia del proyecto de respuesta en los diferentes servicios o áreas a las cuales se deriva las peticiones
Peticiones incompletas, confusas, irrespetuosas, Falta de trazabilidad a Matriz Derechos de Petición
inconsistencias en información de matriz Derechos de petición con documentos físicos</t>
  </si>
  <si>
    <t>El abogado designado por la oficina jurídica lleva trazabilidad diaria de la Matriz derechos de petición oficina Jurídica OAJ-F-07 frente a los términos de respuesta a derechos de petición de acuerdo a lo establecido en el procedimiento Respuesta a peticiones y denuncias OAJ-PR-17 y en el Decreto 491 de 2020</t>
  </si>
  <si>
    <t>Vencimiento de terminos 
Dificultad en el control y seguimiento de todos los procesos judiciales.</t>
  </si>
  <si>
    <t xml:space="preserve">Posibilidad de providencias en contra de la institución, por inefectivo seguimiento a procesos judiciales o favorecimiento a la parte demandante al ejercer una defensa judicial  </t>
  </si>
  <si>
    <t>Posibilidad de afectación en la prestacion del servicio  por el No cumplimiento de  las acciones establecidas  para evaluar la gestión del tercerizado.</t>
  </si>
  <si>
    <t>El líder de Servicios de apoyo y los apoyos administrativos,de acuerdo al planeador o cronograma establecido, realizan el seguimiento a los servicios tercerizados a través de los formatos INT- F-05 Control y seguimiento dietas facturadas servicio de alimentación; INT-F-06- Lista chequeo aseo y desinfección; INT-F-07 Lista chequeo seguridad y vigilancia; INT-F-08- Control de recorrido prendas sucias, conforme a lo establecido en el procedimiento INT-PR-02 Seguimiento al Servicio de Seguridad y Vigilancia, Aseo y Desinfección, Alimentación y lavandería</t>
  </si>
  <si>
    <t>Posibilidad de Interrupción del servicio que afecte la infraestructura tecnológica de la entidad.</t>
  </si>
  <si>
    <t>El técnico de TI ejecuta, según cronograma, los mantenimientos preventivos para equipos de computo de acuerdo a lo establecido en el Procedimiento mantenimiento preventivo para equipos de computo y comunicación S-PR-10</t>
  </si>
  <si>
    <t>El Asesor de Desarrollo de servicios y el Profesional de TI realizan la supervisión a los contratos firmados que tiene la institución con proveedores de servicio de canal dedicado de internet a fin de que se garantize la conectividad en 99,7%, Contrato sistemas de información Servinte, Daruma, Sicof y Agility, Contrato de servicio de correo electrónico y página web.</t>
  </si>
  <si>
    <t xml:space="preserve">Posiblidad de Bloqueo de los sistemas de información, equipos de computo  por desactualización Tecnológica </t>
  </si>
  <si>
    <t>El profesional de TI y Técnico de TI según necesidad, realizan trazabilidad de los tiempos de uso y las actualizaciones de los equipos a través de las Hojas de vida de equipo y hoja de vida de sistemas de información</t>
  </si>
  <si>
    <t>El Asesor de Desarrollo de Servicios y el profesional de TI realizan la supervisión a los contratos firmados que tiene la institución de soporte de los sistemas de información, contratos de compra de equipo para renovación, Contratos de repuestos</t>
  </si>
  <si>
    <t>Posibilidad de Pérdida de credibilidad sobre los servicios que presta el Hospital por Divulgación en medios de comunicación de información que no corresponde a la  realidad de la institución</t>
  </si>
  <si>
    <t xml:space="preserve">El líder de comunicaciones verifica que  la divulgación de comunicados de prensa en medios de comunicación externos sea acorde con la información emitida y lo aprobado por la institución según lo establecido en el Procedimiento  Divulgación de información a través de comunicado de prensa CO-PR-06 v2
</t>
  </si>
  <si>
    <t>No validacion de la informacion publicada</t>
  </si>
  <si>
    <t>El profesional del proceso de TIC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las diferentes áreas del hospital</t>
  </si>
  <si>
    <t>La entidad dentro de su sitsema de información, no cuenta con procesos articulados y oportunos que permitan realizar cruces de informacion para generar la nómina  de manera confiable y oportuna
Legislación vigente</t>
  </si>
  <si>
    <t xml:space="preserve">Mensualmente la profesional de nómina genera reportes preliminar en el sistema y el líder de talento humanos revisa nómina antes de generar archivos planos para enviar a tesoreria conforme indca el Procedimiento TH-PR-20 Liquidación de Nómina </t>
  </si>
  <si>
    <t>La profesional de nómina verifica, una vez surja el requerimiento, el cumplimiento de requisitos exigidos para autorización de libranzas y créditos y mensualmente aplica el repectivo descuento de nómina de acuerdo a la factura emitida por la entidad financiera aplicando lo establecido en el Procedimiento Autorización de Libranzas y Créditos TH-PR-13  a través del Formato de control de Autorizaciones de Libranzas y Creditos TH-F-17</t>
  </si>
  <si>
    <t>Interés indebido sobre la vinculación del personal</t>
  </si>
  <si>
    <t>Posibilidad de Investigaciones de los organismos de control, disciplinarias y sanciones pecuniarias por Favorecer a un aspirante en el acceso a un cargo  sin el lleno de requisitos legales</t>
  </si>
  <si>
    <t>La profesional de nómina procede a revisar los requisitos del candidato a ser vinculado cumpliendo con lo establecido en el  Procedimiento   selección, ingreso y promoción de personal TH-PR-08, manual de funciones y formato TH-F-45 el cual se formaliza a través de firma una vez cumpla con los requisitos allí definidos.
Los profesionales delegados para la revisión de hojas de vida y cumplimiento de requisitos para la selección y vinculación del personal dan aplicación a los procedimientos "Verificación, manejo y control y custodia de historias laborales TH-PR-05" y " Procedimiento TH-PR-42 Selección de personal en misión", frente al cumplimiento de requisitos para su vinculación y cuyo resultado será la formalización del formato TH-F-45 con las respectivas firmas. 
Anexo técnico de perfil</t>
  </si>
  <si>
    <t>Posibilidad de pérdida de convenios docencia servicio por no cumplimiento de las actividades y obligaciones conjuntas de docencia-servicio</t>
  </si>
  <si>
    <t>El coordinador de Gestión Académica realiza verificación semestral de cumplimiento de requisitos de los convenios suscritos mediante el formato GAC-F-11 y cumplimento de pólizas mediante el formato GAC-F-02 atendiendo lo descrito en la actividad 3 del  Procedimiento GAC-PR-03  verificación de pólizas de convenios Docencia Servicio</t>
  </si>
  <si>
    <t>Falta de documentacion completa frente los proceso contractuales
Investigaciones disciplinarias, fiscales y penales
Cambios en la normatividad para la entidad</t>
  </si>
  <si>
    <t>El coordinador de contratación, mensualmente raliza el seguimento de la publicación de contratos conforme a los términos establecidos en el Manual de contratacion M-C-00</t>
  </si>
  <si>
    <t xml:space="preserve">Posibilidad de Sanciones Disciplinarias, fiscales y penales, detrimento patrimonial debido al incumplimiento de requisitos establecidos en el manual  de contratación para la etapa precontractual </t>
  </si>
  <si>
    <t>el coordinador de contratación revisa los estudios de conveniencia y oportunidad que enmarcan el inicio de proceso y da aplicación a lo contemplado en el Manual de contratacion M-C-00</t>
  </si>
  <si>
    <t>Contratación</t>
  </si>
  <si>
    <t>No aplicación de lo establecido en el manual de contratación en lo referente a la selección objetiva</t>
  </si>
  <si>
    <t>Posibilidad de investigaciones y sanciones disciplinarias, penales y fiscales debido a la vulneracion a principios de la contratacion pública a favor de un tercero en la selección del contratista</t>
  </si>
  <si>
    <t xml:space="preserve">El coordinador de contratación da aplición a los descrito en el Manual de contratación C-M-00, según cada modalidad de selección contractual, frente a los requisitos allí señalados para la selección de contratistas.  </t>
  </si>
  <si>
    <t>Probabilidad</t>
  </si>
  <si>
    <t>No aplicación de lo establecido en la ley 1474 de 2011</t>
  </si>
  <si>
    <t>Posibilidad de investigaciones de carácter penal debido al favorecimiento a un tercero en la aceptación de bienes y/o servicios que no cumplan con las condiciones tecnicas exigidas y/o las actividades del objeto contractual</t>
  </si>
  <si>
    <t>El supervisor o interventor del proceso revisa y avala cada uno de los elementos que ingresan a la entidad, con el fin de que cumplan con criterios de calidad, de igual forma hace seguimiento a las actividades que realizan los contratistas, conforme al objeto contractual  dando cumplimiento estricto al  Manual de supervisión e interventoria.</t>
  </si>
  <si>
    <t xml:space="preserve">Ampliacion de la infraestructura, causa incomodidad en los usuarios en cuanto acceso a la institución
El personal con el que cuenta el proceso no cubre los requerimientos a las necesidades de la poblaciòn atentida </t>
  </si>
  <si>
    <t>Posibilidad de perdida de credibilidad institucional por la insatisfacción del usuario en la atención</t>
  </si>
  <si>
    <t>El equipo de SIAU diariamente mide satisfacción aplicando diariamente  las encuestas de evaluación de satisfacción establecidas para cada servicio según lo indicado en el Procedimiento SIAU-PR-10 Evaluación de la Satisfacción del usuario</t>
  </si>
  <si>
    <t>Estandarización del proceso y los continuos cambios de los procedimientos para tramitar respuesta.
Falta de compromiso del proceso implicado en la queja.
Incumplimiento de la normatividad</t>
  </si>
  <si>
    <t>Posibilidad de respuestas a quejas fuera de téminos  debido a la inoportunidad en la respuesta  por parte de  las áreas implicadas</t>
  </si>
  <si>
    <t>El lider del proceso involucrado, así como el líder de la oficina de SIAU y jurídica deberán dar respuesta a la queja instaurada según el trámite y tiempos establecidos en la Resolución 097 de 2020  y la Resolución 194 de 2018</t>
  </si>
  <si>
    <t>Gestión Farmaceútica</t>
  </si>
  <si>
    <t>No adherencia al procedimiento de selección y adquisición de medicamentos y dispositivos médicos</t>
  </si>
  <si>
    <t>Farmacia</t>
  </si>
  <si>
    <t>Laboratorio</t>
  </si>
  <si>
    <t>apoyo Servicios de Salud - Laboratorio</t>
  </si>
  <si>
    <t>No claridad en las especificaciones tecnicas</t>
  </si>
  <si>
    <t>Posibilidad de detrimento patrimonial por Favorecimiento de proveedores mediante conceptos técnicos</t>
  </si>
  <si>
    <t xml:space="preserve">Según necesidad el líder de Laboratorio emite el estudio previo de conveniencia y oportunidad de acuerdo al tipo de contratación y según la necesidad del servicio, teniendo en cuenta lo establecido en el Manual de Contratación C-M-00 en donde están los requisitos 
Anexo Técnico 
Evaluación de Proveedores </t>
  </si>
  <si>
    <t>MAPA DE RIESGOS INSTITUCIONAL 2022</t>
  </si>
  <si>
    <t>CODIGO: OADS-F-13
VERSIÓN: 3</t>
  </si>
  <si>
    <t>CODIGO: OADS-F-13</t>
  </si>
  <si>
    <t xml:space="preserve">ESE HOSPITAL UNIVERSITARIO SAN RAFAEL DE TUNJA </t>
  </si>
  <si>
    <t>VERSION: 01</t>
  </si>
  <si>
    <t>MAPA DE RIESGOS INSTITUCIONAL</t>
  </si>
  <si>
    <t>FECHA: 23/12/2021</t>
  </si>
  <si>
    <t>CONTROL DE CAMBIOS</t>
  </si>
  <si>
    <t>No. VERSION</t>
  </si>
  <si>
    <t>FECHA</t>
  </si>
  <si>
    <t xml:space="preserve"> RESPONSABLE </t>
  </si>
  <si>
    <t>DESCRIPCION</t>
  </si>
  <si>
    <t>MARIA DEL PILAR PATIÑO</t>
  </si>
  <si>
    <t>Actualizacion de formato de acuerdo a normatividad</t>
  </si>
  <si>
    <t>Proceso Responsable</t>
  </si>
  <si>
    <t>Financiera
Almacen
Facturación
Cartera
Auditoría cuentas médicas</t>
  </si>
  <si>
    <t xml:space="preserve">El área de almacén busca tener un control de los activos fijos realizando mensualmente revisión de traslados de los mismos y semanalmente realizando rondas de verificacion de los activos tal como lo indica el procedimiento A-PR-10 Inventario de Activos Fijos.  </t>
  </si>
  <si>
    <t>El área de almacén realiza un control de inventarios físicos de bodega semestralmente de acuerdo a lo establecido en el Procedimiento A-PR-06 Inventario Físco de Bodega</t>
  </si>
  <si>
    <t>El lider de almacén según la necesidad verifica el cumplimiento contractual frente a las especificaciones técnicas de los productos a ingresar según lo establecido en el procedimiento  A-PR-01 Ingreso de Mercancias.</t>
  </si>
  <si>
    <t>Posibilidad de sanciones debido al   reporte extemporaneo de información legal a entes de inspeccion vigilancia y control frente a Resolución 408 de 2018 (indicadores 2 y 10), Resolución 256 de 2016 y Decreto 2193 tabla de calidad</t>
  </si>
  <si>
    <t>El líder de unidad de análisis estadistica realiza seguimiento trimestral a la gestión de indicadores conforme a lo establecido en el procedimiento [OADS-PR-01] Gestión y Seguimiento de Indicadores - V4</t>
  </si>
  <si>
    <t>No aplicación de las mecanismos de control establecidos para asegurar la actualizacion del sistema de gestion de calidad.
'Fallas en los sistemas de informacion frente a la consulta y cargue de los documento</t>
  </si>
  <si>
    <t>Posibilidad de presentar desactualización documental por no generar las alertas, creación de tareas y mecanismos de acuerdo a la norma fundamental y lineamientos del modulo de documentos</t>
  </si>
  <si>
    <t xml:space="preserve">El coordinador de Auditoria de cuentas médicas realiza trazabilidad mensualmente a la gestión de las devoluciones a través de la matriz AM-F-04 Seguimiento y Control de Gestión Devoluciones  </t>
  </si>
  <si>
    <t>El abogado de cartera asignado realiza la trazabilidad y gestión a los acuerdos de pago generados cada 30 días conforme a lo establecido en el procedimiento CAR-PR-11 Seguimiento incumplimiento acuerdos de pago, para así generar los respectivos cobros prejuridicos</t>
  </si>
  <si>
    <t>El técnico de cartera realiza revisión mensual a la actualización de los archivos generados por auditoria de cuentas médicas a fin de registrar los valores aceptados después de la conciliación según lo establecido en el procedimieto CAR-PR-05 Registro en Cartera de Glosas y Devoluciones 
El profesional de Cartera realiza actualización diaria del excel con los ingresos recibidos para mantener la cartera actualizada según lo establecido en el Procedimiento CAR-PR-08 Registro de Ingresos</t>
  </si>
  <si>
    <t>Posibilidad de no reconocimiento de la factura por parte de la ERP  debido a la no obtención del radicado individual de las facturas</t>
  </si>
  <si>
    <t>Posibilidad de incumplimiento de realizar Transferencias Documentales primarias en los términos que estable el cronograma</t>
  </si>
  <si>
    <t>El Coordinador del Proceso, Auditores (Externo y de la ESE) y Técnico de Cuentas Médicas, según necesidad levantan acta de reunión de análisis conjunto con las ERP que existen glosas reiteardas  de según lo establecido en el procedimiento AM-PR-03 Acta de levantamiento y/o aceptación de glosas y devoluciones</t>
  </si>
  <si>
    <t>El técnico de autorizaciones de urgencias emite y realiza el seguimiento al Anexo técnico 2 generado por servinte para recibir la autorización del servicio por parte de la ERP  según lo establecido en el Procediminiento F-PR-12 Autorización de Atención Incial de Urgencias y al Anexo técnico 3 según el procedimiento  F-PR-14 Autorización de Servicios Posteriores a la Urgencia</t>
  </si>
  <si>
    <t>Diariamente el analista líder y analista de apoyo verifican las facturas enviadas a revisión para determinar si existe subfacturación, sobrefacturación y/o facturación limpia registrando en el Formato F-F-17 control evidencias por factura revisad</t>
  </si>
  <si>
    <t xml:space="preserve"> Posibilidad de  Investigaciones y sanciones disciplinarias y punitivas por Utilización indebida y sustracción de la información física  por parte del personal de la entidad</t>
  </si>
  <si>
    <t>Posibilidad de presentarse  daño del equipo por causas externas</t>
  </si>
  <si>
    <t>El técnico biomédico realiza inspecciones de lunes a viernes  en los servicios a fin de identificar novedades en equipos y clasificar los los requierimientos conforme lo establece el IB-PR-06 Procedimiento Mantenimiento Predictivo</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</si>
  <si>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</si>
  <si>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El líder de mantenimiento y técnicos aplican, según cronograma, lo establecido en el  Procedimiento Mantenieminto Preventivo a la Infaestructura y Dotación Hospitalaria MAN-PR-01 a fin de minimizar el fallo en los equipos</t>
  </si>
  <si>
    <t>Posibilidad de Sanciones administrativas y disciplinarias por Favorecimiento a un tercero  en la emisión de Conceptos Técnicos en la Contratación asociada a la adquisición, mantenimiento de   infraestructura hospitalaria y  equipo industrial.</t>
  </si>
  <si>
    <t>Posibilidad de inicio de acciones consitucionales por extemporaneidad en la emision de respuestas a los derechos de petición conforme a la normatividad vigente</t>
  </si>
  <si>
    <t>Los abogados de la oficina jurídica realizan seguimiento a los procesos judiciales frente a términos para defensa técnica y a la trazabilidad de los mismos a través de la matriz General de procesos, conforme a lo establecido en el procedimiento OAF-PR-05</t>
  </si>
  <si>
    <t>Posibilidad de Pérdida de recursos e imagen institucional debido a la alteración  y sustracción de la Información registrada en los Sistemas de información (SERVINTE) por parte de uno  o más colaboradores del proceso en favorecimiento de un tercero</t>
  </si>
  <si>
    <t>1. Perfiles con definición general en el
M anual de funciones o anexo de perfiles
2. Desconocimiento del personal que
ingresa  a la institución
3. Inadecuada entrega de cargos por parte
del personal saliente
4. Incumplimiento a la realización de inducción específica según procedimiento TH-PR-01</t>
  </si>
  <si>
    <t>Posibilidad de incumplimiento de los objetivos del proceso por falta
de competencia del persona debido a un inadecuado proceso de inducción específica</t>
  </si>
  <si>
    <t>La persona delegada en Talento Humano  solicita el  diliegenciamiento del formato TH-F-71 compromiso de Inducción y re-inducción,  cada vez que ingrese una persona a laborar en la entidad
La  persona delegada en Talento Humano  realiza seguimiento mensual de las inducciones presentadas en la base de datos TH-F-75</t>
  </si>
  <si>
    <t xml:space="preserve">Posibilidad de Investigaciones y sanciones disciplinarias o  detrimento patrimonial debido al favorecimiento a terceros mediante la adquisición de medicamentos y dispositivos médicos  </t>
  </si>
  <si>
    <t>El Coordinador Administrativo de farmacia por requerimiento analiza la viabilidad de la necesidad de adquisición de medicamentos y dispositivos y emite el requrimiento de acuerdo al tipo de contratación según lo establecido en el  Procedimiento selección y adquisición de medicamentos y dispositivos médicos SF-PR-23</t>
  </si>
  <si>
    <t>El Coordinador Administrativo de farmacia cada vez que se requiera revisa el cumplimiento de los requisitos aplicables a cada proveedor  según su clasificación y evalua este cumplimiento conforme a lo establecido en el Procedimiento SF-PR-50 Selección y evaluación de Proveedores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</si>
</sst>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40" x14ac:knownFonts="1">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9"/>
      <name val="Tahoma"/>
      <family val="2"/>
    </font>
    <font>
      <sz val="11"/>
      <color theme="1"/>
      <name val="Calibri"/>
      <family val="2"/>
      <scheme val="minor"/>
    </font>
    <font>
      <sz val="9"/>
      <name val="Tahoma"/>
      <family val="2"/>
    </font>
    <font>
      <b/>
      <sz val="8"/>
      <color rgb="FF27285D"/>
      <name val="Tahoma"/>
      <family val="2"/>
    </font>
    <font>
      <sz val="9"/>
      <color theme="1"/>
      <name val="Tahoma"/>
      <family val="2"/>
    </font>
    <font>
      <sz val="9"/>
      <name val="Arial"/>
      <family val="2"/>
    </font>
    <font>
      <sz val="8"/>
      <name val="Tahoma"/>
      <family val="2"/>
    </font>
    <font>
      <b/>
      <sz val="8"/>
      <name val="Arial"/>
      <family val="2"/>
    </font>
    <font>
      <sz val="8"/>
      <color theme="1"/>
      <name val="Tahoma"/>
      <family val="2"/>
    </font>
    <font>
      <sz val="8"/>
      <color theme="1"/>
      <name val="Calibri"/>
      <family val="2"/>
      <scheme val="minor"/>
    </font>
    <font>
      <b/>
      <sz val="14"/>
      <color rgb="FF27285D"/>
      <name val="Tahoma"/>
      <family val="2"/>
    </font>
    <font>
      <sz val="9"/>
      <color theme="1"/>
      <name val="Calibri"/>
      <family val="2"/>
      <scheme val="minor"/>
    </font>
    <font>
      <sz val="8"/>
      <name val="Arial"/>
      <family val="2"/>
    </font>
    <font>
      <b/>
      <sz val="6"/>
      <name val="Tahoma"/>
      <family val="2"/>
    </font>
    <font>
      <b/>
      <sz val="7"/>
      <name val="Tahoma"/>
      <family val="2"/>
    </font>
    <font>
      <b/>
      <sz val="9"/>
      <color theme="1"/>
      <name val="Tahoma"/>
      <family val="2"/>
    </font>
    <font>
      <sz val="10"/>
      <color theme="1"/>
      <name val="Tahoma"/>
      <family val="2"/>
    </font>
    <font>
      <b/>
      <sz val="8"/>
      <color theme="1"/>
      <name val="Tahoma"/>
      <family val="2"/>
    </font>
    <font>
      <b/>
      <sz val="10"/>
      <color theme="1"/>
      <name val="Tahoma"/>
      <family val="2"/>
    </font>
    <font>
      <sz val="10"/>
      <color rgb="FFFF0000"/>
      <name val="Tahoma"/>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66CCFF"/>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0" fontId="1"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164" fontId="2" fillId="0" borderId="0" applyFont="0" applyFill="0" applyBorder="0" applyAlignment="0" applyProtection="0"/>
    <xf numFmtId="0" fontId="12" fillId="22" borderId="0" applyNumberFormat="0" applyBorder="0" applyAlignment="0" applyProtection="0"/>
    <xf numFmtId="0" fontId="2" fillId="0" borderId="0"/>
    <xf numFmtId="0" fontId="2" fillId="0" borderId="0"/>
    <xf numFmtId="0" fontId="2" fillId="23" borderId="4" applyNumberFormat="0" applyFont="0" applyAlignment="0" applyProtection="0"/>
    <xf numFmtId="9" fontId="2"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9" fillId="0" borderId="8" applyNumberFormat="0" applyFill="0" applyAlignment="0" applyProtection="0"/>
    <xf numFmtId="0" fontId="19" fillId="0" borderId="9" applyNumberFormat="0" applyFill="0" applyAlignment="0" applyProtection="0"/>
    <xf numFmtId="0" fontId="21" fillId="0" borderId="0"/>
  </cellStyleXfs>
  <cellXfs count="180">
    <xf numFmtId="0" fontId="0" fillId="0" borderId="0" xfId="0"/>
    <xf numFmtId="0" fontId="0" fillId="0" borderId="0" xfId="0" applyAlignment="1">
      <alignment horizontal="center"/>
    </xf>
    <xf numFmtId="0" fontId="1" fillId="0" borderId="11" xfId="0" applyFont="1" applyFill="1" applyBorder="1" applyAlignment="1">
      <alignment horizontal="center" vertical="center"/>
    </xf>
    <xf numFmtId="0" fontId="22" fillId="0" borderId="11" xfId="36" applyFont="1" applyFill="1" applyBorder="1" applyAlignment="1" applyProtection="1">
      <alignment vertical="center" wrapText="1"/>
    </xf>
    <xf numFmtId="0" fontId="20" fillId="0" borderId="11" xfId="1" applyNumberFormat="1" applyFont="1" applyFill="1" applyBorder="1" applyAlignment="1" applyProtection="1">
      <alignment horizontal="center" vertical="center" wrapText="1"/>
      <protection locked="0"/>
    </xf>
    <xf numFmtId="0" fontId="22" fillId="0" borderId="11" xfId="1" applyFont="1" applyBorder="1" applyAlignment="1">
      <alignment horizontal="center" vertical="center" wrapText="1"/>
    </xf>
    <xf numFmtId="0" fontId="22" fillId="0" borderId="11" xfId="1" quotePrefix="1" applyFont="1" applyBorder="1" applyAlignment="1" applyProtection="1">
      <alignment horizontal="justify" vertical="center" wrapText="1"/>
    </xf>
    <xf numFmtId="0" fontId="25" fillId="0" borderId="11" xfId="36" applyFont="1" applyFill="1" applyBorder="1" applyAlignment="1" applyProtection="1">
      <alignment vertical="center" wrapText="1"/>
    </xf>
    <xf numFmtId="0" fontId="22" fillId="25" borderId="11" xfId="0" applyFont="1" applyFill="1" applyBorder="1" applyAlignment="1" applyProtection="1">
      <alignment vertical="center" wrapText="1"/>
    </xf>
    <xf numFmtId="0" fontId="22" fillId="0" borderId="11" xfId="1" applyFont="1" applyBorder="1" applyAlignment="1">
      <alignment vertical="center" wrapText="1"/>
    </xf>
    <xf numFmtId="0" fontId="24" fillId="0" borderId="11" xfId="0" applyFont="1" applyBorder="1" applyAlignment="1">
      <alignment horizontal="center" vertical="center"/>
    </xf>
    <xf numFmtId="0" fontId="25" fillId="0" borderId="11" xfId="0" applyFont="1" applyBorder="1" applyAlignment="1" applyProtection="1">
      <alignment vertical="center" wrapText="1"/>
    </xf>
    <xf numFmtId="0" fontId="25" fillId="0" borderId="11" xfId="36" applyFont="1" applyFill="1" applyBorder="1" applyAlignment="1" applyProtection="1">
      <alignment horizontal="left" vertical="center" wrapText="1"/>
    </xf>
    <xf numFmtId="0" fontId="27" fillId="0" borderId="11" xfId="0" applyFont="1" applyFill="1" applyBorder="1" applyAlignment="1" applyProtection="1">
      <alignment horizontal="center" vertical="center" wrapText="1"/>
    </xf>
    <xf numFmtId="0" fontId="22" fillId="0" borderId="11" xfId="1" applyFont="1" applyBorder="1" applyAlignment="1">
      <alignment horizontal="center" vertical="center"/>
    </xf>
    <xf numFmtId="0" fontId="26" fillId="0" borderId="11" xfId="1" applyFont="1" applyFill="1" applyBorder="1" applyAlignment="1">
      <alignment horizontal="justify" vertical="center"/>
    </xf>
    <xf numFmtId="0" fontId="22" fillId="0" borderId="11" xfId="1" applyFont="1" applyFill="1" applyBorder="1" applyAlignment="1">
      <alignment horizontal="center" vertical="center" wrapText="1"/>
    </xf>
    <xf numFmtId="0" fontId="22" fillId="0" borderId="11" xfId="1" applyFont="1" applyBorder="1" applyAlignment="1">
      <alignment horizontal="center" vertical="center" wrapText="1"/>
    </xf>
    <xf numFmtId="0" fontId="20" fillId="24" borderId="12" xfId="1" applyFont="1" applyFill="1" applyBorder="1" applyAlignment="1">
      <alignment horizontal="center" vertical="center" wrapText="1"/>
    </xf>
    <xf numFmtId="0" fontId="22" fillId="0" borderId="11" xfId="1" applyFont="1" applyFill="1" applyBorder="1" applyAlignment="1">
      <alignment horizontal="center" vertical="center"/>
    </xf>
    <xf numFmtId="0" fontId="20" fillId="24" borderId="12" xfId="1" applyFont="1" applyFill="1" applyBorder="1" applyAlignment="1" applyProtection="1">
      <alignment horizontal="center" vertical="center" wrapText="1"/>
    </xf>
    <xf numFmtId="0" fontId="20" fillId="26" borderId="10" xfId="1" applyFont="1" applyFill="1" applyBorder="1" applyAlignment="1" applyProtection="1">
      <alignment horizontal="center" vertical="center" wrapText="1"/>
    </xf>
    <xf numFmtId="0" fontId="24" fillId="26" borderId="11" xfId="0" applyFont="1" applyFill="1" applyBorder="1" applyAlignment="1">
      <alignment horizontal="center" vertical="center" wrapText="1"/>
    </xf>
    <xf numFmtId="0" fontId="26" fillId="0" borderId="11" xfId="1" applyFont="1" applyFill="1" applyBorder="1" applyAlignment="1">
      <alignment horizontal="justify" vertical="center" wrapText="1"/>
    </xf>
    <xf numFmtId="0" fontId="32" fillId="0" borderId="11" xfId="0" applyFont="1" applyFill="1" applyBorder="1" applyAlignment="1" applyProtection="1">
      <alignment horizontal="center" vertical="center" wrapText="1"/>
    </xf>
    <xf numFmtId="0" fontId="28" fillId="0" borderId="11" xfId="0" applyFont="1" applyBorder="1" applyAlignment="1">
      <alignment vertical="center" wrapText="1"/>
    </xf>
    <xf numFmtId="0" fontId="24" fillId="0" borderId="11" xfId="0" applyFont="1" applyBorder="1" applyAlignment="1">
      <alignment horizontal="center" vertical="center" wrapText="1"/>
    </xf>
    <xf numFmtId="0" fontId="29" fillId="0" borderId="11" xfId="0" applyFont="1" applyBorder="1" applyAlignment="1">
      <alignment vertical="center"/>
    </xf>
    <xf numFmtId="0" fontId="31" fillId="0" borderId="11" xfId="0" applyFont="1" applyBorder="1" applyAlignment="1">
      <alignment horizontal="center" vertical="center"/>
    </xf>
    <xf numFmtId="0" fontId="29" fillId="0" borderId="11" xfId="0" applyFont="1" applyBorder="1" applyAlignment="1">
      <alignment vertical="center" wrapText="1"/>
    </xf>
    <xf numFmtId="0" fontId="22" fillId="25" borderId="11" xfId="0" quotePrefix="1" applyFont="1" applyFill="1" applyBorder="1" applyAlignment="1" applyProtection="1">
      <alignment vertical="center" wrapText="1"/>
    </xf>
    <xf numFmtId="0" fontId="25" fillId="0" borderId="11" xfId="36" quotePrefix="1" applyFont="1" applyFill="1" applyBorder="1" applyAlignment="1" applyProtection="1">
      <alignment vertical="center" wrapText="1"/>
    </xf>
    <xf numFmtId="0" fontId="24" fillId="26" borderId="11" xfId="0" applyFont="1" applyFill="1" applyBorder="1" applyAlignment="1">
      <alignment vertical="center" wrapText="1"/>
    </xf>
    <xf numFmtId="0" fontId="25" fillId="0" borderId="12" xfId="36" applyFont="1" applyFill="1" applyBorder="1" applyAlignment="1" applyProtection="1">
      <alignment horizontal="center" vertical="center" wrapText="1"/>
    </xf>
    <xf numFmtId="0" fontId="33" fillId="27" borderId="11" xfId="1" applyFont="1" applyFill="1" applyBorder="1" applyAlignment="1">
      <alignment horizontal="center" vertical="center" wrapText="1"/>
    </xf>
    <xf numFmtId="0" fontId="33" fillId="28" borderId="11" xfId="1" applyFont="1" applyFill="1" applyBorder="1" applyAlignment="1">
      <alignment horizontal="center" vertical="center" wrapText="1"/>
    </xf>
    <xf numFmtId="0" fontId="1" fillId="0" borderId="12" xfId="0" applyFont="1" applyFill="1" applyBorder="1" applyAlignment="1">
      <alignment horizontal="center" vertical="center"/>
    </xf>
    <xf numFmtId="0" fontId="27" fillId="0" borderId="12" xfId="0" applyFont="1" applyFill="1" applyBorder="1" applyAlignment="1" applyProtection="1">
      <alignment horizontal="center" vertical="center" wrapText="1"/>
    </xf>
    <xf numFmtId="0" fontId="32" fillId="0" borderId="12" xfId="0" applyFont="1" applyFill="1" applyBorder="1" applyAlignment="1" applyProtection="1">
      <alignment horizontal="center" vertical="center" wrapText="1"/>
    </xf>
    <xf numFmtId="0" fontId="22" fillId="0" borderId="12" xfId="1" applyFont="1" applyBorder="1" applyAlignment="1">
      <alignment horizontal="center" vertical="center" wrapText="1"/>
    </xf>
    <xf numFmtId="0" fontId="22" fillId="0" borderId="12" xfId="1" applyFont="1" applyBorder="1" applyAlignment="1">
      <alignment horizontal="center" vertical="center"/>
    </xf>
    <xf numFmtId="0" fontId="25" fillId="0" borderId="12" xfId="36" applyFont="1" applyFill="1" applyBorder="1" applyAlignment="1" applyProtection="1">
      <alignment horizontal="center" vertical="center" wrapText="1"/>
    </xf>
    <xf numFmtId="0" fontId="35" fillId="0" borderId="11" xfId="0" applyFont="1" applyBorder="1" applyAlignment="1">
      <alignment horizontal="center" vertical="center"/>
    </xf>
    <xf numFmtId="0" fontId="1" fillId="0" borderId="12" xfId="0" applyFont="1" applyFill="1" applyBorder="1" applyAlignment="1">
      <alignment horizontal="center" vertical="center"/>
    </xf>
    <xf numFmtId="0" fontId="27" fillId="0" borderId="12"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22" fillId="0" borderId="12"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25" fillId="0" borderId="10" xfId="0" applyFont="1" applyBorder="1" applyAlignment="1" applyProtection="1">
      <alignment horizontal="center" vertical="center" wrapText="1"/>
    </xf>
    <xf numFmtId="0" fontId="25" fillId="0" borderId="12" xfId="36" applyFont="1" applyFill="1" applyBorder="1" applyAlignment="1" applyProtection="1">
      <alignment horizontal="center" vertical="center" wrapText="1"/>
    </xf>
    <xf numFmtId="0" fontId="25" fillId="0" borderId="10" xfId="36" applyFont="1" applyFill="1" applyBorder="1" applyAlignment="1" applyProtection="1">
      <alignment horizontal="center" vertical="center" wrapText="1"/>
    </xf>
    <xf numFmtId="0" fontId="24" fillId="0" borderId="12" xfId="0" applyFont="1" applyBorder="1" applyAlignment="1">
      <alignment horizontal="center" vertical="center"/>
    </xf>
    <xf numFmtId="0" fontId="24" fillId="26" borderId="12" xfId="0" applyFont="1" applyFill="1" applyBorder="1" applyAlignment="1">
      <alignment horizontal="center" vertical="center" wrapText="1"/>
    </xf>
    <xf numFmtId="0" fontId="25" fillId="0" borderId="22" xfId="36" applyFont="1" applyFill="1" applyBorder="1" applyAlignment="1" applyProtection="1">
      <alignment horizontal="center" vertical="center" wrapText="1"/>
    </xf>
    <xf numFmtId="0" fontId="22" fillId="25" borderId="12" xfId="0" applyFont="1" applyFill="1" applyBorder="1" applyAlignment="1" applyProtection="1">
      <alignment horizontal="center" vertical="center" wrapText="1"/>
    </xf>
    <xf numFmtId="0" fontId="22" fillId="0" borderId="12" xfId="1" applyFont="1" applyBorder="1" applyAlignment="1">
      <alignment vertical="center" wrapText="1"/>
    </xf>
    <xf numFmtId="0" fontId="22" fillId="0" borderId="12" xfId="1" quotePrefix="1" applyFont="1" applyBorder="1" applyAlignment="1" applyProtection="1">
      <alignment horizontal="justify" vertical="center" wrapText="1"/>
    </xf>
    <xf numFmtId="0" fontId="20" fillId="0" borderId="12" xfId="1" applyNumberFormat="1" applyFont="1" applyFill="1" applyBorder="1" applyAlignment="1" applyProtection="1">
      <alignment horizontal="center" vertical="center" wrapText="1"/>
      <protection locked="0"/>
    </xf>
    <xf numFmtId="0" fontId="25" fillId="0" borderId="12" xfId="36" applyFont="1" applyFill="1" applyBorder="1" applyAlignment="1" applyProtection="1">
      <alignment vertical="center" wrapText="1"/>
    </xf>
    <xf numFmtId="0" fontId="22" fillId="0" borderId="11" xfId="36" applyFont="1" applyFill="1" applyBorder="1" applyAlignment="1" applyProtection="1">
      <alignment horizontal="center" vertical="center" wrapText="1"/>
    </xf>
    <xf numFmtId="0" fontId="22" fillId="0" borderId="12" xfId="1" quotePrefix="1" applyFont="1" applyBorder="1" applyAlignment="1" applyProtection="1">
      <alignment horizontal="center" vertical="center" wrapText="1"/>
    </xf>
    <xf numFmtId="0" fontId="25" fillId="0" borderId="11" xfId="36" applyFont="1" applyFill="1" applyBorder="1" applyAlignment="1" applyProtection="1">
      <alignment horizontal="center" vertical="center" wrapText="1"/>
    </xf>
    <xf numFmtId="0" fontId="22" fillId="25" borderId="12" xfId="0" applyFont="1" applyFill="1" applyBorder="1" applyAlignment="1" applyProtection="1">
      <alignment vertical="center" wrapText="1"/>
    </xf>
    <xf numFmtId="0" fontId="25" fillId="0" borderId="12" xfId="36" applyFont="1" applyFill="1" applyBorder="1" applyAlignment="1" applyProtection="1">
      <alignment horizontal="left" vertical="center" wrapText="1"/>
    </xf>
    <xf numFmtId="0" fontId="36" fillId="0" borderId="0" xfId="0" applyFont="1"/>
    <xf numFmtId="0" fontId="36" fillId="0" borderId="33" xfId="0" applyFont="1" applyBorder="1"/>
    <xf numFmtId="0" fontId="36" fillId="0" borderId="0" xfId="0" applyFont="1" applyBorder="1"/>
    <xf numFmtId="0" fontId="36" fillId="0" borderId="34" xfId="0" applyFont="1" applyBorder="1"/>
    <xf numFmtId="0" fontId="38" fillId="29" borderId="38" xfId="0" applyFont="1" applyFill="1" applyBorder="1" applyAlignment="1">
      <alignment horizontal="center" vertical="center" wrapText="1"/>
    </xf>
    <xf numFmtId="0" fontId="38" fillId="29" borderId="35" xfId="0" applyFont="1" applyFill="1" applyBorder="1" applyAlignment="1">
      <alignment horizontal="center" vertical="center" wrapText="1"/>
    </xf>
    <xf numFmtId="14" fontId="36" fillId="25" borderId="10" xfId="0" applyNumberFormat="1" applyFont="1" applyFill="1" applyBorder="1" applyAlignment="1">
      <alignment horizontal="center" vertical="center" wrapText="1"/>
    </xf>
    <xf numFmtId="0" fontId="36" fillId="25" borderId="10" xfId="0" applyNumberFormat="1" applyFont="1" applyFill="1" applyBorder="1" applyAlignment="1">
      <alignment horizontal="center" vertical="center" wrapText="1"/>
    </xf>
    <xf numFmtId="0" fontId="36" fillId="25" borderId="45" xfId="0" applyNumberFormat="1" applyFont="1" applyFill="1" applyBorder="1" applyAlignment="1">
      <alignment horizontal="center" vertical="center" wrapText="1"/>
    </xf>
    <xf numFmtId="0" fontId="36" fillId="25" borderId="45" xfId="0" applyFont="1" applyFill="1" applyBorder="1" applyAlignment="1">
      <alignment horizontal="center" vertical="center" wrapText="1"/>
    </xf>
    <xf numFmtId="0" fontId="39" fillId="25" borderId="0" xfId="0" applyFont="1" applyFill="1"/>
    <xf numFmtId="0" fontId="36" fillId="0" borderId="45" xfId="0" applyFont="1" applyBorder="1" applyAlignment="1">
      <alignment horizontal="center" vertical="center" wrapText="1"/>
    </xf>
    <xf numFmtId="0" fontId="36" fillId="25" borderId="47" xfId="0" applyNumberFormat="1" applyFont="1" applyFill="1" applyBorder="1" applyAlignment="1">
      <alignment horizontal="center" vertical="center" wrapText="1"/>
    </xf>
    <xf numFmtId="0" fontId="36" fillId="0" borderId="47" xfId="0" applyFont="1" applyBorder="1" applyAlignment="1">
      <alignment horizontal="center" vertical="center" wrapText="1"/>
    </xf>
    <xf numFmtId="0" fontId="25" fillId="0" borderId="12" xfId="36" applyFont="1" applyFill="1" applyBorder="1" applyAlignment="1" applyProtection="1">
      <alignment horizontal="center" vertical="center" wrapText="1"/>
    </xf>
    <xf numFmtId="0" fontId="22" fillId="0" borderId="12" xfId="1" applyFont="1" applyBorder="1" applyAlignment="1">
      <alignment horizontal="center" vertical="center" wrapText="1"/>
    </xf>
    <xf numFmtId="0" fontId="1" fillId="0" borderId="12" xfId="0" applyFont="1" applyFill="1" applyBorder="1" applyAlignment="1">
      <alignment horizontal="center" vertical="center"/>
    </xf>
    <xf numFmtId="0" fontId="27" fillId="0" borderId="12" xfId="0" applyFont="1" applyFill="1" applyBorder="1" applyAlignment="1" applyProtection="1">
      <alignment horizontal="center" vertical="center" wrapText="1"/>
    </xf>
    <xf numFmtId="0" fontId="32" fillId="0" borderId="12" xfId="0" applyFont="1" applyFill="1" applyBorder="1" applyAlignment="1" applyProtection="1">
      <alignment horizontal="center" vertical="center" wrapText="1"/>
    </xf>
    <xf numFmtId="0" fontId="1" fillId="0" borderId="22" xfId="0" applyFont="1" applyFill="1" applyBorder="1" applyAlignment="1">
      <alignment horizontal="center" vertical="center"/>
    </xf>
    <xf numFmtId="0" fontId="24" fillId="26" borderId="12" xfId="0" applyFont="1" applyFill="1" applyBorder="1" applyAlignment="1">
      <alignment horizontal="center" vertical="center" wrapText="1"/>
    </xf>
    <xf numFmtId="0" fontId="24" fillId="26" borderId="22" xfId="0" applyFont="1" applyFill="1" applyBorder="1" applyAlignment="1">
      <alignment horizontal="center" vertical="center" wrapText="1"/>
    </xf>
    <xf numFmtId="0" fontId="24" fillId="26" borderId="10" xfId="0" applyFont="1" applyFill="1" applyBorder="1" applyAlignment="1">
      <alignment horizontal="center" vertical="center" wrapText="1"/>
    </xf>
    <xf numFmtId="0" fontId="32" fillId="0" borderId="12"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22" fillId="0" borderId="12" xfId="1" applyFont="1" applyBorder="1" applyAlignment="1">
      <alignment horizontal="center" vertical="center" wrapText="1"/>
    </xf>
    <xf numFmtId="0" fontId="22" fillId="0" borderId="10" xfId="1" applyFont="1" applyBorder="1" applyAlignment="1">
      <alignment horizontal="center" vertical="center" wrapText="1"/>
    </xf>
    <xf numFmtId="0" fontId="27" fillId="0" borderId="12"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25" fillId="0" borderId="12" xfId="36" applyFont="1" applyFill="1" applyBorder="1" applyAlignment="1" applyProtection="1">
      <alignment horizontal="center" vertical="center" wrapText="1"/>
    </xf>
    <xf numFmtId="0" fontId="25" fillId="0" borderId="10" xfId="36" applyFont="1" applyFill="1" applyBorder="1" applyAlignment="1" applyProtection="1">
      <alignment horizontal="center" vertical="center" wrapText="1"/>
    </xf>
    <xf numFmtId="0" fontId="25" fillId="0" borderId="12"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25" fillId="0" borderId="12" xfId="36" quotePrefix="1" applyFont="1" applyFill="1" applyBorder="1" applyAlignment="1" applyProtection="1">
      <alignment horizontal="center" vertical="center" wrapText="1"/>
    </xf>
    <xf numFmtId="0" fontId="25" fillId="0" borderId="10" xfId="36" quotePrefix="1" applyFont="1" applyFill="1" applyBorder="1" applyAlignment="1" applyProtection="1">
      <alignment horizontal="center" vertical="center" wrapText="1"/>
    </xf>
    <xf numFmtId="0" fontId="25" fillId="0" borderId="22" xfId="36" applyFont="1" applyFill="1" applyBorder="1" applyAlignment="1" applyProtection="1">
      <alignment horizontal="center" vertical="center" wrapText="1"/>
    </xf>
    <xf numFmtId="0" fontId="22" fillId="25" borderId="12" xfId="0" applyFont="1" applyFill="1" applyBorder="1" applyAlignment="1" applyProtection="1">
      <alignment horizontal="center" vertical="center" wrapText="1"/>
    </xf>
    <xf numFmtId="0" fontId="22" fillId="25" borderId="10" xfId="0" applyFont="1" applyFill="1" applyBorder="1" applyAlignment="1" applyProtection="1">
      <alignment horizontal="center" vertical="center" wrapText="1"/>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2" fillId="0" borderId="12" xfId="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20" fillId="24" borderId="10" xfId="1" applyFont="1" applyFill="1" applyBorder="1" applyAlignment="1">
      <alignment horizontal="center" vertical="center" wrapText="1"/>
    </xf>
    <xf numFmtId="0" fontId="20" fillId="24" borderId="11" xfId="1" applyFont="1" applyFill="1" applyBorder="1" applyAlignment="1">
      <alignment horizontal="center" vertical="center" wrapText="1"/>
    </xf>
    <xf numFmtId="0" fontId="20" fillId="27" borderId="10" xfId="1" applyFont="1" applyFill="1" applyBorder="1" applyAlignment="1">
      <alignment horizontal="center" vertical="center" wrapText="1"/>
    </xf>
    <xf numFmtId="0" fontId="20" fillId="28" borderId="10" xfId="1" applyFont="1" applyFill="1" applyBorder="1" applyAlignment="1">
      <alignment horizontal="center" vertical="center" wrapText="1"/>
    </xf>
    <xf numFmtId="0" fontId="20" fillId="28" borderId="11" xfId="1" applyFont="1" applyFill="1" applyBorder="1" applyAlignment="1">
      <alignment horizontal="center" vertical="center" wrapText="1"/>
    </xf>
    <xf numFmtId="0" fontId="34" fillId="28" borderId="13" xfId="1" applyFont="1" applyFill="1" applyBorder="1" applyAlignment="1">
      <alignment horizontal="center" vertical="center" wrapText="1"/>
    </xf>
    <xf numFmtId="0" fontId="34" fillId="28" borderId="14" xfId="1" applyFont="1" applyFill="1" applyBorder="1" applyAlignment="1">
      <alignment horizontal="center" vertical="center" wrapText="1"/>
    </xf>
    <xf numFmtId="0" fontId="30" fillId="0" borderId="17" xfId="36" applyFont="1" applyFill="1" applyBorder="1" applyAlignment="1">
      <alignment horizontal="center" vertical="center" wrapText="1"/>
    </xf>
    <xf numFmtId="0" fontId="30" fillId="0" borderId="18" xfId="36" applyFont="1" applyFill="1" applyBorder="1" applyAlignment="1">
      <alignment horizontal="center" vertical="center" wrapText="1"/>
    </xf>
    <xf numFmtId="0" fontId="30" fillId="0" borderId="19" xfId="36" applyFont="1" applyFill="1" applyBorder="1" applyAlignment="1">
      <alignment horizontal="center" vertical="center" wrapText="1"/>
    </xf>
    <xf numFmtId="0" fontId="30" fillId="0" borderId="16" xfId="36" applyFont="1" applyFill="1" applyBorder="1" applyAlignment="1">
      <alignment horizontal="center" vertical="center" wrapText="1"/>
    </xf>
    <xf numFmtId="0" fontId="30" fillId="0" borderId="20" xfId="36" applyFont="1" applyFill="1" applyBorder="1" applyAlignment="1">
      <alignment horizontal="center" vertical="center" wrapText="1"/>
    </xf>
    <xf numFmtId="0" fontId="30" fillId="0" borderId="21" xfId="36" applyFont="1" applyFill="1" applyBorder="1" applyAlignment="1">
      <alignment horizontal="center" vertical="center" wrapText="1"/>
    </xf>
    <xf numFmtId="0" fontId="20" fillId="24" borderId="12" xfId="1" applyFont="1" applyFill="1" applyBorder="1" applyAlignment="1">
      <alignment horizontal="center" vertical="center" wrapText="1"/>
    </xf>
    <xf numFmtId="0" fontId="20" fillId="24" borderId="13" xfId="1" applyFont="1" applyFill="1" applyBorder="1" applyAlignment="1">
      <alignment horizontal="center" vertical="center" wrapText="1"/>
    </xf>
    <xf numFmtId="0" fontId="20" fillId="24" borderId="15" xfId="1" applyFont="1" applyFill="1" applyBorder="1" applyAlignment="1">
      <alignment horizontal="center" vertical="center" wrapText="1"/>
    </xf>
    <xf numFmtId="0" fontId="20" fillId="24" borderId="14" xfId="1" applyFont="1" applyFill="1" applyBorder="1" applyAlignment="1">
      <alignment horizontal="center" vertical="center" wrapText="1"/>
    </xf>
    <xf numFmtId="0" fontId="20" fillId="24" borderId="13" xfId="1" applyFont="1" applyFill="1" applyBorder="1" applyAlignment="1" applyProtection="1">
      <alignment horizontal="center" vertical="center" wrapText="1"/>
    </xf>
    <xf numFmtId="0" fontId="20" fillId="24" borderId="15" xfId="1" applyFont="1" applyFill="1" applyBorder="1" applyAlignment="1" applyProtection="1">
      <alignment horizontal="center" vertical="center" wrapText="1"/>
    </xf>
    <xf numFmtId="0" fontId="20" fillId="24" borderId="14" xfId="1" applyFont="1" applyFill="1" applyBorder="1" applyAlignment="1" applyProtection="1">
      <alignment horizontal="center" vertical="center" wrapText="1"/>
    </xf>
    <xf numFmtId="0" fontId="23" fillId="0" borderId="11" xfId="36" applyFont="1" applyFill="1" applyBorder="1" applyAlignment="1">
      <alignment horizontal="center" vertical="center" wrapText="1"/>
    </xf>
    <xf numFmtId="0" fontId="20" fillId="24" borderId="10" xfId="1" applyFont="1" applyFill="1" applyBorder="1" applyAlignment="1" applyProtection="1">
      <alignment horizontal="center" vertical="center" wrapText="1"/>
    </xf>
    <xf numFmtId="0" fontId="20" fillId="24" borderId="11" xfId="1" applyFont="1" applyFill="1" applyBorder="1" applyAlignment="1" applyProtection="1">
      <alignment horizontal="center" vertical="center" wrapText="1"/>
    </xf>
    <xf numFmtId="0" fontId="22" fillId="26" borderId="12" xfId="1" applyFont="1" applyFill="1" applyBorder="1" applyAlignment="1">
      <alignment horizontal="center" vertical="center" wrapText="1"/>
    </xf>
    <xf numFmtId="0" fontId="22" fillId="26" borderId="22" xfId="1" applyFont="1" applyFill="1" applyBorder="1" applyAlignment="1">
      <alignment horizontal="center" vertical="center" wrapText="1"/>
    </xf>
    <xf numFmtId="0" fontId="22" fillId="26" borderId="10" xfId="1" applyFont="1" applyFill="1" applyBorder="1" applyAlignment="1">
      <alignment horizontal="center" vertical="center" wrapText="1"/>
    </xf>
    <xf numFmtId="0" fontId="22" fillId="0" borderId="22" xfId="1" applyFont="1" applyBorder="1" applyAlignment="1">
      <alignment horizontal="center" vertical="center" wrapText="1"/>
    </xf>
    <xf numFmtId="0" fontId="1" fillId="0" borderId="22" xfId="0" applyFont="1" applyFill="1" applyBorder="1" applyAlignment="1">
      <alignment horizontal="center" vertical="center"/>
    </xf>
    <xf numFmtId="0" fontId="27" fillId="0" borderId="22" xfId="0" applyFont="1" applyFill="1" applyBorder="1" applyAlignment="1" applyProtection="1">
      <alignment horizontal="center" vertical="center" wrapText="1"/>
    </xf>
    <xf numFmtId="0" fontId="32" fillId="0" borderId="22" xfId="0" applyFont="1" applyFill="1" applyBorder="1" applyAlignment="1" applyProtection="1">
      <alignment horizontal="center" vertical="center" wrapText="1"/>
    </xf>
    <xf numFmtId="0" fontId="30" fillId="0" borderId="11" xfId="36" applyFont="1" applyFill="1" applyBorder="1" applyAlignment="1">
      <alignment horizontal="center" vertical="center" wrapText="1"/>
    </xf>
    <xf numFmtId="14" fontId="37" fillId="0" borderId="11" xfId="36" applyNumberFormat="1" applyFont="1" applyFill="1" applyBorder="1" applyAlignment="1">
      <alignment horizontal="center" vertical="center" wrapText="1"/>
    </xf>
    <xf numFmtId="0" fontId="37" fillId="0" borderId="11" xfId="36" applyFont="1" applyFill="1" applyBorder="1" applyAlignment="1">
      <alignment horizontal="center" vertical="center" wrapText="1"/>
    </xf>
    <xf numFmtId="0" fontId="20" fillId="27" borderId="12" xfId="1" applyFont="1" applyFill="1" applyBorder="1" applyAlignment="1">
      <alignment horizontal="center" vertical="center" wrapText="1"/>
    </xf>
    <xf numFmtId="0" fontId="22" fillId="0" borderId="22" xfId="1" applyFont="1" applyBorder="1" applyAlignment="1">
      <alignment horizontal="center" vertical="center"/>
    </xf>
    <xf numFmtId="0" fontId="22" fillId="25" borderId="22" xfId="0" applyFont="1" applyFill="1" applyBorder="1" applyAlignment="1" applyProtection="1">
      <alignment horizontal="center" vertical="center" wrapText="1"/>
    </xf>
    <xf numFmtId="0" fontId="36" fillId="25" borderId="28" xfId="0" applyFont="1" applyFill="1" applyBorder="1" applyAlignment="1">
      <alignment horizontal="center" vertical="center" wrapText="1"/>
    </xf>
    <xf numFmtId="0" fontId="36" fillId="25" borderId="29" xfId="0" applyFont="1" applyFill="1" applyBorder="1" applyAlignment="1">
      <alignment horizontal="center" vertical="center" wrapText="1"/>
    </xf>
    <xf numFmtId="0" fontId="36" fillId="25" borderId="47" xfId="0" applyFont="1" applyFill="1" applyBorder="1" applyAlignment="1">
      <alignment horizontal="center" vertical="center" wrapText="1"/>
    </xf>
    <xf numFmtId="0" fontId="36" fillId="25" borderId="48" xfId="0" applyFont="1" applyFill="1" applyBorder="1" applyAlignment="1">
      <alignment horizontal="center" vertical="center" wrapText="1"/>
    </xf>
    <xf numFmtId="0" fontId="36" fillId="25" borderId="43" xfId="0" applyFont="1" applyFill="1" applyBorder="1" applyAlignment="1">
      <alignment horizontal="center" vertical="center" wrapText="1"/>
    </xf>
    <xf numFmtId="0" fontId="36" fillId="25" borderId="44" xfId="0" applyFont="1" applyFill="1" applyBorder="1" applyAlignment="1">
      <alignment horizontal="center" vertical="center" wrapText="1"/>
    </xf>
    <xf numFmtId="0" fontId="36" fillId="25" borderId="45" xfId="0" applyFont="1" applyFill="1" applyBorder="1" applyAlignment="1">
      <alignment horizontal="center" vertical="center" wrapText="1"/>
    </xf>
    <xf numFmtId="0" fontId="36" fillId="25" borderId="46" xfId="0" applyFont="1" applyFill="1" applyBorder="1" applyAlignment="1">
      <alignment horizontal="center" vertical="center" wrapText="1"/>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2" xfId="0" applyFont="1" applyBorder="1" applyAlignment="1">
      <alignment horizontal="center" vertical="center" wrapText="1"/>
    </xf>
    <xf numFmtId="0" fontId="38" fillId="26" borderId="35" xfId="0" applyFont="1" applyFill="1" applyBorder="1" applyAlignment="1">
      <alignment horizontal="center" vertical="center" wrapText="1"/>
    </xf>
    <xf numFmtId="0" fontId="38" fillId="26" borderId="36" xfId="0" applyFont="1" applyFill="1" applyBorder="1" applyAlignment="1">
      <alignment horizontal="center" vertical="center" wrapText="1"/>
    </xf>
    <xf numFmtId="0" fontId="38" fillId="26" borderId="37" xfId="0" applyFont="1" applyFill="1" applyBorder="1" applyAlignment="1">
      <alignment horizontal="center" vertical="center" wrapText="1"/>
    </xf>
    <xf numFmtId="0" fontId="38" fillId="29" borderId="35" xfId="0" applyFont="1" applyFill="1" applyBorder="1" applyAlignment="1">
      <alignment horizontal="center" vertical="center" wrapText="1"/>
    </xf>
    <xf numFmtId="0" fontId="38" fillId="29" borderId="37" xfId="0" applyFont="1" applyFill="1" applyBorder="1" applyAlignment="1">
      <alignment horizontal="center" vertical="center" wrapText="1"/>
    </xf>
    <xf numFmtId="0" fontId="38" fillId="29" borderId="39" xfId="0" applyFont="1" applyFill="1" applyBorder="1" applyAlignment="1">
      <alignment horizontal="center" vertical="center" wrapText="1"/>
    </xf>
    <xf numFmtId="0" fontId="38" fillId="29" borderId="40" xfId="0" applyFont="1" applyFill="1" applyBorder="1" applyAlignment="1">
      <alignment horizontal="center" vertical="center" wrapText="1"/>
    </xf>
    <xf numFmtId="0" fontId="38" fillId="29" borderId="41" xfId="0" applyFont="1" applyFill="1" applyBorder="1" applyAlignment="1">
      <alignment horizontal="center" vertical="center" wrapText="1"/>
    </xf>
    <xf numFmtId="0" fontId="36" fillId="25" borderId="42" xfId="0" applyFont="1" applyFill="1" applyBorder="1" applyAlignment="1">
      <alignment horizontal="center" vertical="center" wrapText="1"/>
    </xf>
    <xf numFmtId="0" fontId="36" fillId="25" borderId="21" xfId="0" applyFont="1" applyFill="1" applyBorder="1" applyAlignment="1">
      <alignment horizontal="center" vertical="center" wrapText="1"/>
    </xf>
    <xf numFmtId="0" fontId="36" fillId="0" borderId="25" xfId="0" applyFont="1" applyBorder="1" applyAlignment="1">
      <alignment horizontal="center"/>
    </xf>
    <xf numFmtId="0" fontId="36" fillId="0" borderId="26" xfId="0" applyFont="1" applyBorder="1" applyAlignment="1">
      <alignment horizontal="center"/>
    </xf>
    <xf numFmtId="0" fontId="36" fillId="0" borderId="27" xfId="0" applyFont="1" applyBorder="1" applyAlignment="1">
      <alignment horizontal="center"/>
    </xf>
    <xf numFmtId="0" fontId="25" fillId="0" borderId="11" xfId="0" applyFont="1" applyBorder="1" applyAlignment="1" applyProtection="1">
      <alignment horizontal="center" vertical="center" wrapText="1"/>
    </xf>
  </cellXfs>
  <cellStyles count="48">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Incorrecto 2" xfId="32"/>
    <cellStyle name="Moneda 2" xfId="33"/>
    <cellStyle name="Neutral 2" xfId="34"/>
    <cellStyle name="Nor}al" xfId="35"/>
    <cellStyle name="Normal" xfId="0" builtinId="0"/>
    <cellStyle name="Normal 2" xfId="36"/>
    <cellStyle name="Normal 3" xfId="1"/>
    <cellStyle name="Normal 4" xfId="47"/>
    <cellStyle name="Notas 2" xfId="37"/>
    <cellStyle name="Porcentual 2" xfId="38"/>
    <cellStyle name="Salida 2" xfId="39"/>
    <cellStyle name="Texto de advertencia 2" xfId="40"/>
    <cellStyle name="Texto explicativo 2" xfId="41"/>
    <cellStyle name="Título 1 2" xfId="43"/>
    <cellStyle name="Título 2 2" xfId="44"/>
    <cellStyle name="Título 3 2" xfId="45"/>
    <cellStyle name="Título 4" xfId="42"/>
    <cellStyle name="Total 2" xfId="46"/>
  </cellStyles>
  <dxfs count="70">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A6D86E"/>
        </patternFill>
      </fill>
    </dxf>
    <dxf>
      <fill>
        <patternFill>
          <bgColor rgb="FF00B050"/>
        </patternFill>
      </fill>
    </dxf>
    <dxf>
      <fill>
        <patternFill>
          <bgColor rgb="FFFFFF99"/>
        </patternFill>
      </fill>
    </dxf>
    <dxf>
      <fill>
        <patternFill>
          <bgColor rgb="FFFFC819"/>
        </patternFill>
      </fill>
    </dxf>
    <dxf>
      <fill>
        <patternFill>
          <bgColor rgb="FFFF0000"/>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ADDB7B"/>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ED561"/>
        </patternFill>
      </fill>
    </dxf>
    <dxf>
      <fill>
        <patternFill>
          <bgColor rgb="FFFFFF66"/>
        </patternFill>
      </fill>
    </dxf>
    <dxf>
      <fill>
        <patternFill>
          <bgColor theme="9" tint="-0.24994659260841701"/>
        </patternFill>
      </fill>
    </dxf>
    <dxf>
      <fill>
        <patternFill>
          <bgColor rgb="FFFF0000"/>
        </patternFill>
      </fill>
    </dxf>
  </dxfs>
  <tableStyles count="0" defaultTableStyle="TableStyleMedium9" defaultPivotStyle="PivotStyleLight16"/>
  <colors>
    <mruColors>
      <color rgb="FFE2AC00"/>
      <color rgb="FFC09200"/>
      <color rgb="FFFFFF66"/>
      <color rgb="FF9ED561"/>
      <color rgb="FFFF0000"/>
      <color rgb="FFFFC819"/>
      <color rgb="FFFFFF99"/>
      <color rgb="FFADDB7B"/>
      <color rgb="FFA6D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16</xdr:col>
      <xdr:colOff>163284</xdr:colOff>
      <xdr:row>0</xdr:row>
      <xdr:rowOff>68036</xdr:rowOff>
    </xdr:from>
    <xdr:to>
      <xdr:col>17</xdr:col>
      <xdr:colOff>449033</xdr:colOff>
      <xdr:row>2</xdr:row>
      <xdr:rowOff>122309</xdr:rowOff>
    </xdr:to>
    <xdr:pic>
      <xdr:nvPicPr>
        <xdr:cNvPr id="455" name="Imagen 8">
          <a:extLst>
            <a:ext uri="{FF2B5EF4-FFF2-40B4-BE49-F238E27FC236}">
              <a16:creationId xmlns:a16="http://schemas.microsoft.com/office/drawing/2014/main" xmlns="" id="{00000000-0008-0000-00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98641" y="68036"/>
          <a:ext cx="1306285" cy="43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304800</xdr:colOff>
      <xdr:row>1</xdr:row>
      <xdr:rowOff>333375</xdr:rowOff>
    </xdr:to>
    <xdr:pic>
      <xdr:nvPicPr>
        <xdr:cNvPr id="2" name="21 Imagen" descr="C:\Users\GDOCUMENTAL01\AppData\Local\Microsoft\Windows\Temporary Internet Files\Content.Outlook\76P9MKH1\LOGO FORMATO JPG.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209550"/>
          <a:ext cx="600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tabSelected="1" topLeftCell="E1" zoomScale="80" zoomScaleNormal="80" workbookViewId="0">
      <pane ySplit="6" topLeftCell="A44" activePane="bottomLeft" state="frozen"/>
      <selection pane="bottomLeft" activeCell="A44" sqref="A1:A1048576"/>
    </sheetView>
  </sheetViews>
  <sheetFormatPr baseColWidth="10" defaultRowHeight="15" x14ac:dyDescent="0.25"/>
  <cols>
    <col min="1" max="1" width="21.5703125" customWidth="1"/>
    <col min="2" max="2" width="8.28515625" customWidth="1"/>
    <col min="3" max="3" width="12.140625" customWidth="1"/>
    <col min="4" max="4" width="27.7109375" customWidth="1"/>
    <col min="5" max="5" width="31.7109375" customWidth="1"/>
    <col min="6" max="6" width="23" customWidth="1"/>
    <col min="7" max="7" width="13.42578125" style="1" customWidth="1"/>
    <col min="8" max="8" width="9.28515625" customWidth="1"/>
    <col min="9" max="9" width="11.28515625" customWidth="1"/>
    <col min="10" max="10" width="18.28515625" customWidth="1"/>
    <col min="11" max="11" width="37.7109375" customWidth="1"/>
    <col min="12" max="12" width="14" customWidth="1"/>
    <col min="13" max="13" width="15.140625" customWidth="1"/>
    <col min="14" max="14" width="9.140625" customWidth="1"/>
    <col min="15" max="15" width="10.140625" customWidth="1"/>
    <col min="16" max="17" width="15.28515625" customWidth="1"/>
    <col min="18" max="18" width="16.140625" style="1" customWidth="1"/>
  </cols>
  <sheetData>
    <row r="1" spans="1:18" ht="15" customHeight="1" x14ac:dyDescent="0.25">
      <c r="A1" s="132" t="s">
        <v>236</v>
      </c>
      <c r="B1" s="119" t="s">
        <v>113</v>
      </c>
      <c r="C1" s="120"/>
      <c r="D1" s="120"/>
      <c r="E1" s="120"/>
      <c r="F1" s="120"/>
      <c r="G1" s="120"/>
      <c r="H1" s="120"/>
      <c r="I1" s="120"/>
      <c r="J1" s="120"/>
      <c r="K1" s="120"/>
      <c r="L1" s="120"/>
      <c r="M1" s="120"/>
      <c r="N1" s="120"/>
      <c r="O1" s="121"/>
      <c r="P1" s="142"/>
      <c r="Q1" s="142"/>
      <c r="R1" s="142"/>
    </row>
    <row r="2" spans="1:18" ht="15" customHeight="1" x14ac:dyDescent="0.25">
      <c r="A2" s="132"/>
      <c r="B2" s="122"/>
      <c r="C2" s="123"/>
      <c r="D2" s="123"/>
      <c r="E2" s="123"/>
      <c r="F2" s="123"/>
      <c r="G2" s="123"/>
      <c r="H2" s="123"/>
      <c r="I2" s="123"/>
      <c r="J2" s="123"/>
      <c r="K2" s="123"/>
      <c r="L2" s="123"/>
      <c r="M2" s="123"/>
      <c r="N2" s="123"/>
      <c r="O2" s="124"/>
      <c r="P2" s="142"/>
      <c r="Q2" s="142"/>
      <c r="R2" s="142"/>
    </row>
    <row r="3" spans="1:18" ht="15" customHeight="1" x14ac:dyDescent="0.25">
      <c r="A3" s="132"/>
      <c r="B3" s="119" t="s">
        <v>235</v>
      </c>
      <c r="C3" s="120"/>
      <c r="D3" s="120"/>
      <c r="E3" s="120"/>
      <c r="F3" s="120"/>
      <c r="G3" s="120"/>
      <c r="H3" s="120"/>
      <c r="I3" s="120"/>
      <c r="J3" s="120"/>
      <c r="K3" s="120"/>
      <c r="L3" s="120"/>
      <c r="M3" s="120"/>
      <c r="N3" s="120"/>
      <c r="O3" s="121"/>
      <c r="P3" s="142"/>
      <c r="Q3" s="142"/>
      <c r="R3" s="142"/>
    </row>
    <row r="4" spans="1:18" ht="15.75" customHeight="1" x14ac:dyDescent="0.25">
      <c r="A4" s="132"/>
      <c r="B4" s="122"/>
      <c r="C4" s="123"/>
      <c r="D4" s="123"/>
      <c r="E4" s="123"/>
      <c r="F4" s="123"/>
      <c r="G4" s="123"/>
      <c r="H4" s="123"/>
      <c r="I4" s="123"/>
      <c r="J4" s="123"/>
      <c r="K4" s="123"/>
      <c r="L4" s="123"/>
      <c r="M4" s="123"/>
      <c r="N4" s="123"/>
      <c r="O4" s="124"/>
      <c r="P4" s="143">
        <v>44553</v>
      </c>
      <c r="Q4" s="144"/>
      <c r="R4" s="144"/>
    </row>
    <row r="5" spans="1:18" ht="24.75" customHeight="1" x14ac:dyDescent="0.25">
      <c r="A5" s="133" t="s">
        <v>0</v>
      </c>
      <c r="B5" s="129" t="s">
        <v>24</v>
      </c>
      <c r="C5" s="130"/>
      <c r="D5" s="130"/>
      <c r="E5" s="130"/>
      <c r="F5" s="130"/>
      <c r="G5" s="131"/>
      <c r="H5" s="114" t="s">
        <v>23</v>
      </c>
      <c r="I5" s="114"/>
      <c r="J5" s="145" t="s">
        <v>25</v>
      </c>
      <c r="K5" s="126" t="s">
        <v>3</v>
      </c>
      <c r="L5" s="127"/>
      <c r="M5" s="128"/>
      <c r="N5" s="117" t="s">
        <v>22</v>
      </c>
      <c r="O5" s="118"/>
      <c r="P5" s="115" t="s">
        <v>26</v>
      </c>
      <c r="Q5" s="125" t="s">
        <v>249</v>
      </c>
      <c r="R5" s="112" t="s">
        <v>2</v>
      </c>
    </row>
    <row r="6" spans="1:18" ht="42" customHeight="1" x14ac:dyDescent="0.25">
      <c r="A6" s="134"/>
      <c r="B6" s="21" t="s">
        <v>1</v>
      </c>
      <c r="C6" s="20" t="s">
        <v>27</v>
      </c>
      <c r="D6" s="20" t="s">
        <v>4</v>
      </c>
      <c r="E6" s="20" t="s">
        <v>5</v>
      </c>
      <c r="F6" s="20" t="s">
        <v>8</v>
      </c>
      <c r="G6" s="20" t="s">
        <v>140</v>
      </c>
      <c r="H6" s="34" t="s">
        <v>6</v>
      </c>
      <c r="I6" s="34" t="s">
        <v>7</v>
      </c>
      <c r="J6" s="114"/>
      <c r="K6" s="18" t="s">
        <v>21</v>
      </c>
      <c r="L6" s="18" t="s">
        <v>17</v>
      </c>
      <c r="M6" s="18" t="s">
        <v>16</v>
      </c>
      <c r="N6" s="35" t="s">
        <v>6</v>
      </c>
      <c r="O6" s="35" t="s">
        <v>7</v>
      </c>
      <c r="P6" s="116"/>
      <c r="Q6" s="112"/>
      <c r="R6" s="113"/>
    </row>
    <row r="7" spans="1:18" ht="104.25" customHeight="1" x14ac:dyDescent="0.25">
      <c r="A7" s="135" t="s">
        <v>31</v>
      </c>
      <c r="B7" s="14">
        <v>1</v>
      </c>
      <c r="C7" s="9" t="s">
        <v>28</v>
      </c>
      <c r="D7" s="9" t="s">
        <v>32</v>
      </c>
      <c r="E7" s="3" t="s">
        <v>78</v>
      </c>
      <c r="F7" s="3" t="s">
        <v>9</v>
      </c>
      <c r="G7" s="61" t="s">
        <v>141</v>
      </c>
      <c r="H7" s="4" t="s">
        <v>33</v>
      </c>
      <c r="I7" s="4" t="s">
        <v>34</v>
      </c>
      <c r="J7" s="13" t="str">
        <f t="shared" ref="J7:J72" si="0">IF(OR(AND(H7="Muy Baja",I7="Leve"),AND(H7="Muy Baja",I7="Menor"),AND(H7="Baja",I7="Leve")),"Bajo",IF(OR(AND(H7="Muy baja",I7="Moderado"),AND(H7="Baja",I7="Menor"),AND(H7="Baja",I7="Moderado"),AND(H7="Media",I7="Leve"),AND(H7="Media",I7="Menor"),AND(H7="Media",I7="Moderado"),AND(H7="Alta",I7="Leve"),AND(H7="Alta",I7="Menor")),"Moderado",IF(OR(AND(H7="Muy Baja",I7="Mayor"),AND(H7="Baja",I7="Mayor"),AND(H7="Media",I7="Mayor"),AND(H7="Alta",I7="Moderado"),AND(H7="Alta",I7="Mayor"),AND(H7="Muy Alta",I7="Leve"),AND(H7="Muy Alta",I7="Menor"),AND(H7="Muy Alta",I7="Moderado"),AND(H7="Muy Alta",I7="Mayor")),"Alto",IF(OR(AND(H7="Muy Baja",I7="Catastrófico"),AND(H7="Baja",I7="Catastrófico"),AND(H7="Media",I7="Catastrófico"),AND(H7="Alta",I7="Catastrófico"),AND(H7="Muy Alta",I7="Catastrófico")),"Extremo",""))))</f>
        <v>Moderado</v>
      </c>
      <c r="K7" s="15" t="s">
        <v>116</v>
      </c>
      <c r="L7" s="19" t="s">
        <v>18</v>
      </c>
      <c r="M7" s="19" t="str">
        <f>IF(OR(L7="Preventivo",L7="Detectivo"),"Probabilidad",IF(L7="Correctivo","Impacto",""))</f>
        <v>Probabilidad</v>
      </c>
      <c r="N7" s="4" t="s">
        <v>37</v>
      </c>
      <c r="O7" s="4" t="s">
        <v>34</v>
      </c>
      <c r="P7" s="13" t="str">
        <f>IFERROR(IF(OR(AND(N7="Muy Baja",O7="Leve"),AND(N7="Muy Baja",O7="Menor"),AND(N7="Baja",O7="Leve")),"Bajo",IF(OR(AND(N7="Muy baja",O7="Moderado"),AND(N7="Baja",O7="Menor"),AND(N7="Baja",O7="Moderado"),AND(N7="Media",O7="Leve"),AND(N7="Media",O7="Menor"),AND(N7="Media",O7="Moderado"),AND(N7="Alta",O7="Leve"),AND(N7="Alta",O7="Menor")),"Moderado",IF(OR(AND(N7="Muy Baja",O7="Mayor"),AND(N7="Baja",O7="Mayor"),AND(N7="Media",O7="Mayor"),AND(N7="Alta",O7="Moderado"),AND(N7="Alta",O7="Mayor"),AND(N7="Muy Alta",O7="Leve"),AND(N7="Muy Alta",O7="Menor"),AND(N7="Muy Alta",O7="Moderado"),AND(N7="Muy Alta",O7="Mayor")),"Alto",IF(OR(AND(N7="Muy Baja",O7="Catastrófico"),AND(N7="Baja",O7="Catastrófico"),AND(N7="Media",O7="Catastrófico"),AND(N7="Alta",O7="Catastrófico"),AND(N7="Muy Alta",O7="Catastrófico")),"Extremo","")))),"")</f>
        <v>Moderado</v>
      </c>
      <c r="Q7" s="24" t="s">
        <v>38</v>
      </c>
      <c r="R7" s="16" t="s">
        <v>51</v>
      </c>
    </row>
    <row r="8" spans="1:18" ht="87.75" customHeight="1" x14ac:dyDescent="0.25">
      <c r="A8" s="136"/>
      <c r="B8" s="14">
        <v>2</v>
      </c>
      <c r="C8" s="9" t="s">
        <v>28</v>
      </c>
      <c r="D8" s="9" t="s">
        <v>40</v>
      </c>
      <c r="E8" s="6" t="s">
        <v>117</v>
      </c>
      <c r="F8" s="6" t="s">
        <v>9</v>
      </c>
      <c r="G8" s="61" t="s">
        <v>141</v>
      </c>
      <c r="H8" s="4" t="s">
        <v>41</v>
      </c>
      <c r="I8" s="4" t="s">
        <v>42</v>
      </c>
      <c r="J8" s="13" t="str">
        <f t="shared" si="0"/>
        <v>Alto</v>
      </c>
      <c r="K8" s="23" t="s">
        <v>118</v>
      </c>
      <c r="L8" s="19" t="s">
        <v>18</v>
      </c>
      <c r="M8" s="19" t="str">
        <f t="shared" ref="M8:M72" si="1">IF(OR(L8="Preventivo",L8="Detectivo"),"Probabilidad",IF(L8="Correctivo","Impacto",""))</f>
        <v>Probabilidad</v>
      </c>
      <c r="N8" s="4" t="s">
        <v>37</v>
      </c>
      <c r="O8" s="4" t="s">
        <v>42</v>
      </c>
      <c r="P8" s="13" t="str">
        <f t="shared" ref="P8:P72" si="2">IFERROR(IF(OR(AND(N8="Muy Baja",O8="Leve"),AND(N8="Muy Baja",O8="Menor"),AND(N8="Baja",O8="Leve")),"Bajo",IF(OR(AND(N8="Muy baja",O8="Moderado"),AND(N8="Baja",O8="Menor"),AND(N8="Baja",O8="Moderado"),AND(N8="Media",O8="Leve"),AND(N8="Media",O8="Menor"),AND(N8="Media",O8="Moderado"),AND(N8="Alta",O8="Leve"),AND(N8="Alta",O8="Menor")),"Moderado",IF(OR(AND(N8="Muy Baja",O8="Mayor"),AND(N8="Baja",O8="Mayor"),AND(N8="Media",O8="Mayor"),AND(N8="Alta",O8="Moderado"),AND(N8="Alta",O8="Mayor"),AND(N8="Muy Alta",O8="Leve"),AND(N8="Muy Alta",O8="Menor"),AND(N8="Muy Alta",O8="Moderado"),AND(N8="Muy Alta",O8="Mayor")),"Alto",IF(OR(AND(N8="Muy Baja",O8="Catastrófico"),AND(N8="Baja",O8="Catastrófico"),AND(N8="Media",O8="Catastrófico"),AND(N8="Alta",O8="Catastrófico"),AND(N8="Muy Alta",O8="Catastrófico")),"Extremo","")))),"")</f>
        <v>Moderado</v>
      </c>
      <c r="Q8" s="24" t="s">
        <v>43</v>
      </c>
      <c r="R8" s="16" t="s">
        <v>39</v>
      </c>
    </row>
    <row r="9" spans="1:18" ht="87.75" customHeight="1" x14ac:dyDescent="0.25">
      <c r="A9" s="136"/>
      <c r="B9" s="14">
        <v>3</v>
      </c>
      <c r="C9" s="9" t="s">
        <v>30</v>
      </c>
      <c r="D9" s="9" t="s">
        <v>45</v>
      </c>
      <c r="E9" s="6" t="s">
        <v>119</v>
      </c>
      <c r="F9" s="6" t="s">
        <v>15</v>
      </c>
      <c r="G9" s="61" t="s">
        <v>141</v>
      </c>
      <c r="H9" s="4" t="s">
        <v>35</v>
      </c>
      <c r="I9" s="4" t="s">
        <v>44</v>
      </c>
      <c r="J9" s="13" t="str">
        <f t="shared" si="0"/>
        <v>Alto</v>
      </c>
      <c r="K9" s="15" t="s">
        <v>120</v>
      </c>
      <c r="L9" s="19" t="s">
        <v>18</v>
      </c>
      <c r="M9" s="19" t="str">
        <f t="shared" si="1"/>
        <v>Probabilidad</v>
      </c>
      <c r="N9" s="4" t="s">
        <v>35</v>
      </c>
      <c r="O9" s="4" t="s">
        <v>44</v>
      </c>
      <c r="P9" s="13" t="str">
        <f t="shared" si="2"/>
        <v>Alto</v>
      </c>
      <c r="Q9" s="24" t="s">
        <v>250</v>
      </c>
      <c r="R9" s="16" t="s">
        <v>51</v>
      </c>
    </row>
    <row r="10" spans="1:18" ht="87.75" customHeight="1" x14ac:dyDescent="0.25">
      <c r="A10" s="137"/>
      <c r="B10" s="48">
        <v>4</v>
      </c>
      <c r="C10" s="9" t="s">
        <v>30</v>
      </c>
      <c r="D10" s="57" t="s">
        <v>142</v>
      </c>
      <c r="E10" s="58" t="s">
        <v>143</v>
      </c>
      <c r="F10" s="6" t="s">
        <v>15</v>
      </c>
      <c r="G10" s="62" t="s">
        <v>144</v>
      </c>
      <c r="H10" s="59" t="s">
        <v>145</v>
      </c>
      <c r="I10" s="59" t="s">
        <v>54</v>
      </c>
      <c r="J10" s="13" t="str">
        <f t="shared" si="0"/>
        <v>Extremo</v>
      </c>
      <c r="K10" s="23" t="s">
        <v>146</v>
      </c>
      <c r="L10" s="19" t="s">
        <v>18</v>
      </c>
      <c r="M10" s="19" t="str">
        <f t="shared" si="1"/>
        <v>Probabilidad</v>
      </c>
      <c r="N10" s="4" t="s">
        <v>37</v>
      </c>
      <c r="O10" s="4" t="s">
        <v>54</v>
      </c>
      <c r="P10" s="13" t="str">
        <f t="shared" si="2"/>
        <v>Extremo</v>
      </c>
      <c r="Q10" s="24" t="s">
        <v>43</v>
      </c>
      <c r="R10" s="16" t="s">
        <v>39</v>
      </c>
    </row>
    <row r="11" spans="1:18" ht="87" customHeight="1" x14ac:dyDescent="0.25">
      <c r="A11" s="86" t="s">
        <v>46</v>
      </c>
      <c r="B11" s="101">
        <v>5</v>
      </c>
      <c r="C11" s="99" t="s">
        <v>28</v>
      </c>
      <c r="D11" s="99" t="s">
        <v>47</v>
      </c>
      <c r="E11" s="97" t="s">
        <v>121</v>
      </c>
      <c r="F11" s="97" t="s">
        <v>15</v>
      </c>
      <c r="G11" s="97" t="s">
        <v>141</v>
      </c>
      <c r="H11" s="108" t="s">
        <v>41</v>
      </c>
      <c r="I11" s="108" t="s">
        <v>34</v>
      </c>
      <c r="J11" s="93" t="str">
        <f t="shared" si="0"/>
        <v>Alto</v>
      </c>
      <c r="K11" s="25" t="s">
        <v>122</v>
      </c>
      <c r="L11" s="26" t="s">
        <v>18</v>
      </c>
      <c r="M11" s="19" t="str">
        <f t="shared" si="1"/>
        <v>Probabilidad</v>
      </c>
      <c r="N11" s="42" t="s">
        <v>37</v>
      </c>
      <c r="O11" s="42" t="s">
        <v>34</v>
      </c>
      <c r="P11" s="93" t="str">
        <f t="shared" si="2"/>
        <v>Moderado</v>
      </c>
      <c r="Q11" s="89" t="s">
        <v>48</v>
      </c>
      <c r="R11" s="110" t="s">
        <v>51</v>
      </c>
    </row>
    <row r="12" spans="1:18" ht="87" customHeight="1" x14ac:dyDescent="0.25">
      <c r="A12" s="87"/>
      <c r="B12" s="102"/>
      <c r="C12" s="100"/>
      <c r="D12" s="100"/>
      <c r="E12" s="98"/>
      <c r="F12" s="98"/>
      <c r="G12" s="98"/>
      <c r="H12" s="109"/>
      <c r="I12" s="109"/>
      <c r="J12" s="94"/>
      <c r="K12" s="25" t="s">
        <v>251</v>
      </c>
      <c r="L12" s="26" t="s">
        <v>18</v>
      </c>
      <c r="M12" s="19" t="str">
        <f t="shared" si="1"/>
        <v>Probabilidad</v>
      </c>
      <c r="N12" s="42" t="s">
        <v>35</v>
      </c>
      <c r="O12" s="42" t="s">
        <v>34</v>
      </c>
      <c r="P12" s="94"/>
      <c r="Q12" s="90"/>
      <c r="R12" s="111"/>
    </row>
    <row r="13" spans="1:18" ht="60" customHeight="1" x14ac:dyDescent="0.25">
      <c r="A13" s="87"/>
      <c r="B13" s="14">
        <v>6</v>
      </c>
      <c r="C13" s="8" t="s">
        <v>28</v>
      </c>
      <c r="D13" s="8" t="s">
        <v>49</v>
      </c>
      <c r="E13" s="8" t="s">
        <v>79</v>
      </c>
      <c r="F13" s="12" t="s">
        <v>15</v>
      </c>
      <c r="G13" s="63" t="s">
        <v>141</v>
      </c>
      <c r="H13" s="10" t="s">
        <v>50</v>
      </c>
      <c r="I13" s="10" t="s">
        <v>36</v>
      </c>
      <c r="J13" s="13" t="str">
        <f t="shared" si="0"/>
        <v>Bajo</v>
      </c>
      <c r="K13" s="25" t="s">
        <v>252</v>
      </c>
      <c r="L13" s="26" t="s">
        <v>18</v>
      </c>
      <c r="M13" s="19" t="str">
        <f t="shared" si="1"/>
        <v>Probabilidad</v>
      </c>
      <c r="N13" s="10" t="s">
        <v>50</v>
      </c>
      <c r="O13" s="10" t="s">
        <v>36</v>
      </c>
      <c r="P13" s="13" t="str">
        <f t="shared" si="2"/>
        <v>Bajo</v>
      </c>
      <c r="Q13" s="24" t="s">
        <v>48</v>
      </c>
      <c r="R13" s="5" t="s">
        <v>51</v>
      </c>
    </row>
    <row r="14" spans="1:18" ht="66" customHeight="1" x14ac:dyDescent="0.25">
      <c r="A14" s="88"/>
      <c r="B14" s="48">
        <v>7</v>
      </c>
      <c r="C14" s="64" t="s">
        <v>28</v>
      </c>
      <c r="D14" s="64" t="s">
        <v>147</v>
      </c>
      <c r="E14" s="64" t="s">
        <v>148</v>
      </c>
      <c r="F14" s="65" t="s">
        <v>9</v>
      </c>
      <c r="G14" s="51" t="s">
        <v>144</v>
      </c>
      <c r="H14" s="53" t="s">
        <v>37</v>
      </c>
      <c r="I14" s="53" t="s">
        <v>44</v>
      </c>
      <c r="J14" s="13" t="str">
        <f t="shared" si="0"/>
        <v>Alto</v>
      </c>
      <c r="K14" s="25" t="s">
        <v>253</v>
      </c>
      <c r="L14" s="26" t="s">
        <v>18</v>
      </c>
      <c r="M14" s="19" t="str">
        <f t="shared" si="1"/>
        <v>Probabilidad</v>
      </c>
      <c r="N14" s="10" t="s">
        <v>35</v>
      </c>
      <c r="O14" s="10" t="s">
        <v>44</v>
      </c>
      <c r="P14" s="13" t="str">
        <f t="shared" si="2"/>
        <v>Alto</v>
      </c>
      <c r="Q14" s="24" t="s">
        <v>48</v>
      </c>
      <c r="R14" s="46" t="s">
        <v>51</v>
      </c>
    </row>
    <row r="15" spans="1:18" ht="68.25" customHeight="1" x14ac:dyDescent="0.25">
      <c r="A15" s="86" t="s">
        <v>52</v>
      </c>
      <c r="B15" s="101">
        <v>8</v>
      </c>
      <c r="C15" s="99" t="s">
        <v>30</v>
      </c>
      <c r="D15" s="99" t="s">
        <v>53</v>
      </c>
      <c r="E15" s="97" t="s">
        <v>254</v>
      </c>
      <c r="F15" s="97" t="s">
        <v>9</v>
      </c>
      <c r="G15" s="97" t="s">
        <v>141</v>
      </c>
      <c r="H15" s="95" t="s">
        <v>37</v>
      </c>
      <c r="I15" s="95" t="s">
        <v>44</v>
      </c>
      <c r="J15" s="93" t="str">
        <f t="shared" si="0"/>
        <v>Alto</v>
      </c>
      <c r="K15" s="29" t="s">
        <v>255</v>
      </c>
      <c r="L15" s="28" t="s">
        <v>18</v>
      </c>
      <c r="M15" s="19" t="str">
        <f t="shared" si="1"/>
        <v>Probabilidad</v>
      </c>
      <c r="N15" s="2" t="s">
        <v>35</v>
      </c>
      <c r="O15" s="2" t="s">
        <v>44</v>
      </c>
      <c r="P15" s="93" t="str">
        <f t="shared" si="2"/>
        <v>Alto</v>
      </c>
      <c r="Q15" s="89" t="s">
        <v>55</v>
      </c>
      <c r="R15" s="91" t="s">
        <v>39</v>
      </c>
    </row>
    <row r="16" spans="1:18" ht="89.25" customHeight="1" x14ac:dyDescent="0.25">
      <c r="A16" s="87"/>
      <c r="B16" s="102"/>
      <c r="C16" s="100"/>
      <c r="D16" s="100"/>
      <c r="E16" s="98"/>
      <c r="F16" s="98"/>
      <c r="G16" s="98"/>
      <c r="H16" s="96"/>
      <c r="I16" s="96"/>
      <c r="J16" s="94"/>
      <c r="K16" s="29" t="s">
        <v>123</v>
      </c>
      <c r="L16" s="28" t="s">
        <v>18</v>
      </c>
      <c r="M16" s="19" t="str">
        <f t="shared" si="1"/>
        <v>Probabilidad</v>
      </c>
      <c r="N16" s="2" t="s">
        <v>35</v>
      </c>
      <c r="O16" s="2" t="s">
        <v>44</v>
      </c>
      <c r="P16" s="94"/>
      <c r="Q16" s="90"/>
      <c r="R16" s="92"/>
    </row>
    <row r="17" spans="1:18" ht="97.5" customHeight="1" x14ac:dyDescent="0.25">
      <c r="A17" s="87"/>
      <c r="B17" s="14">
        <v>9</v>
      </c>
      <c r="C17" s="8" t="s">
        <v>29</v>
      </c>
      <c r="D17" s="8" t="s">
        <v>256</v>
      </c>
      <c r="E17" s="7" t="s">
        <v>257</v>
      </c>
      <c r="F17" s="7" t="s">
        <v>15</v>
      </c>
      <c r="G17" s="63" t="s">
        <v>141</v>
      </c>
      <c r="H17" s="2" t="s">
        <v>37</v>
      </c>
      <c r="I17" s="2" t="s">
        <v>42</v>
      </c>
      <c r="J17" s="13" t="str">
        <f t="shared" si="0"/>
        <v>Moderado</v>
      </c>
      <c r="K17" s="29" t="s">
        <v>124</v>
      </c>
      <c r="L17" s="28" t="s">
        <v>18</v>
      </c>
      <c r="M17" s="19" t="str">
        <f t="shared" si="1"/>
        <v>Probabilidad</v>
      </c>
      <c r="N17" s="2" t="s">
        <v>35</v>
      </c>
      <c r="O17" s="2" t="s">
        <v>42</v>
      </c>
      <c r="P17" s="13" t="str">
        <f t="shared" si="2"/>
        <v>Moderado</v>
      </c>
      <c r="Q17" s="24" t="s">
        <v>55</v>
      </c>
      <c r="R17" s="17" t="s">
        <v>39</v>
      </c>
    </row>
    <row r="18" spans="1:18" ht="94.5" customHeight="1" x14ac:dyDescent="0.25">
      <c r="A18" s="86" t="s">
        <v>56</v>
      </c>
      <c r="B18" s="14">
        <v>10</v>
      </c>
      <c r="C18" s="8" t="s">
        <v>29</v>
      </c>
      <c r="D18" s="8" t="s">
        <v>57</v>
      </c>
      <c r="E18" s="7" t="s">
        <v>58</v>
      </c>
      <c r="F18" s="7" t="s">
        <v>9</v>
      </c>
      <c r="G18" s="63" t="s">
        <v>141</v>
      </c>
      <c r="H18" s="2" t="s">
        <v>37</v>
      </c>
      <c r="I18" s="2" t="s">
        <v>34</v>
      </c>
      <c r="J18" s="13" t="str">
        <f t="shared" si="0"/>
        <v>Moderado</v>
      </c>
      <c r="K18" s="29" t="s">
        <v>125</v>
      </c>
      <c r="L18" s="28" t="s">
        <v>18</v>
      </c>
      <c r="M18" s="19" t="str">
        <f t="shared" si="1"/>
        <v>Probabilidad</v>
      </c>
      <c r="N18" s="2" t="s">
        <v>35</v>
      </c>
      <c r="O18" s="2" t="s">
        <v>34</v>
      </c>
      <c r="P18" s="13" t="str">
        <f t="shared" si="2"/>
        <v>Moderado</v>
      </c>
      <c r="Q18" s="24" t="s">
        <v>59</v>
      </c>
      <c r="R18" s="17" t="s">
        <v>51</v>
      </c>
    </row>
    <row r="19" spans="1:18" ht="95.25" customHeight="1" x14ac:dyDescent="0.25">
      <c r="A19" s="88"/>
      <c r="B19" s="14">
        <v>11</v>
      </c>
      <c r="C19" s="8" t="s">
        <v>29</v>
      </c>
      <c r="D19" s="8" t="s">
        <v>60</v>
      </c>
      <c r="E19" s="7" t="s">
        <v>112</v>
      </c>
      <c r="F19" s="7" t="s">
        <v>9</v>
      </c>
      <c r="G19" s="63" t="s">
        <v>141</v>
      </c>
      <c r="H19" s="2" t="s">
        <v>35</v>
      </c>
      <c r="I19" s="2" t="s">
        <v>44</v>
      </c>
      <c r="J19" s="13" t="str">
        <f t="shared" si="0"/>
        <v>Alto</v>
      </c>
      <c r="K19" s="29" t="s">
        <v>126</v>
      </c>
      <c r="L19" s="28" t="s">
        <v>18</v>
      </c>
      <c r="M19" s="19" t="str">
        <f t="shared" si="1"/>
        <v>Probabilidad</v>
      </c>
      <c r="N19" s="2" t="s">
        <v>35</v>
      </c>
      <c r="O19" s="2" t="s">
        <v>44</v>
      </c>
      <c r="P19" s="13" t="str">
        <f t="shared" si="2"/>
        <v>Alto</v>
      </c>
      <c r="Q19" s="24" t="s">
        <v>59</v>
      </c>
      <c r="R19" s="17" t="s">
        <v>39</v>
      </c>
    </row>
    <row r="20" spans="1:18" ht="72.75" customHeight="1" x14ac:dyDescent="0.25">
      <c r="A20" s="86" t="s">
        <v>69</v>
      </c>
      <c r="B20" s="14">
        <v>12</v>
      </c>
      <c r="C20" s="8" t="s">
        <v>30</v>
      </c>
      <c r="D20" s="8" t="s">
        <v>67</v>
      </c>
      <c r="E20" s="7" t="s">
        <v>61</v>
      </c>
      <c r="F20" s="7" t="s">
        <v>9</v>
      </c>
      <c r="G20" s="63" t="s">
        <v>141</v>
      </c>
      <c r="H20" s="2" t="s">
        <v>41</v>
      </c>
      <c r="I20" s="2" t="s">
        <v>44</v>
      </c>
      <c r="J20" s="13" t="str">
        <f t="shared" si="0"/>
        <v>Alto</v>
      </c>
      <c r="K20" s="29" t="s">
        <v>127</v>
      </c>
      <c r="L20" s="28" t="s">
        <v>18</v>
      </c>
      <c r="M20" s="19" t="str">
        <f t="shared" si="1"/>
        <v>Probabilidad</v>
      </c>
      <c r="N20" s="2" t="s">
        <v>37</v>
      </c>
      <c r="O20" s="2" t="s">
        <v>44</v>
      </c>
      <c r="P20" s="13" t="str">
        <f t="shared" si="2"/>
        <v>Alto</v>
      </c>
      <c r="Q20" s="24" t="s">
        <v>68</v>
      </c>
      <c r="R20" s="17" t="s">
        <v>51</v>
      </c>
    </row>
    <row r="21" spans="1:18" ht="72.75" customHeight="1" x14ac:dyDescent="0.25">
      <c r="A21" s="87"/>
      <c r="B21" s="14">
        <v>13</v>
      </c>
      <c r="C21" s="8" t="s">
        <v>29</v>
      </c>
      <c r="D21" s="8" t="s">
        <v>62</v>
      </c>
      <c r="E21" s="7" t="s">
        <v>63</v>
      </c>
      <c r="F21" s="7" t="s">
        <v>9</v>
      </c>
      <c r="G21" s="63" t="s">
        <v>141</v>
      </c>
      <c r="H21" s="2" t="s">
        <v>33</v>
      </c>
      <c r="I21" s="2" t="s">
        <v>36</v>
      </c>
      <c r="J21" s="13" t="str">
        <f t="shared" si="0"/>
        <v>Moderado</v>
      </c>
      <c r="K21" s="29" t="s">
        <v>128</v>
      </c>
      <c r="L21" s="28" t="s">
        <v>18</v>
      </c>
      <c r="M21" s="19" t="str">
        <f t="shared" si="1"/>
        <v>Probabilidad</v>
      </c>
      <c r="N21" s="2" t="s">
        <v>37</v>
      </c>
      <c r="O21" s="2" t="s">
        <v>36</v>
      </c>
      <c r="P21" s="13" t="str">
        <f t="shared" si="2"/>
        <v>Moderado</v>
      </c>
      <c r="Q21" s="24" t="s">
        <v>68</v>
      </c>
      <c r="R21" s="17" t="s">
        <v>39</v>
      </c>
    </row>
    <row r="22" spans="1:18" ht="72.75" customHeight="1" x14ac:dyDescent="0.25">
      <c r="A22" s="87"/>
      <c r="B22" s="14">
        <v>14</v>
      </c>
      <c r="C22" s="8" t="s">
        <v>30</v>
      </c>
      <c r="D22" s="8" t="s">
        <v>64</v>
      </c>
      <c r="E22" s="7" t="s">
        <v>129</v>
      </c>
      <c r="F22" s="7" t="s">
        <v>9</v>
      </c>
      <c r="G22" s="63" t="s">
        <v>141</v>
      </c>
      <c r="H22" s="2" t="s">
        <v>33</v>
      </c>
      <c r="I22" s="2" t="s">
        <v>54</v>
      </c>
      <c r="J22" s="13" t="str">
        <f t="shared" si="0"/>
        <v>Extremo</v>
      </c>
      <c r="K22" s="29" t="s">
        <v>258</v>
      </c>
      <c r="L22" s="28" t="s">
        <v>18</v>
      </c>
      <c r="M22" s="19" t="str">
        <f t="shared" si="1"/>
        <v>Probabilidad</v>
      </c>
      <c r="N22" s="2" t="s">
        <v>37</v>
      </c>
      <c r="O22" s="2" t="s">
        <v>54</v>
      </c>
      <c r="P22" s="13" t="str">
        <f t="shared" si="2"/>
        <v>Extremo</v>
      </c>
      <c r="Q22" s="24" t="s">
        <v>68</v>
      </c>
      <c r="R22" s="17" t="s">
        <v>39</v>
      </c>
    </row>
    <row r="23" spans="1:18" ht="72.75" customHeight="1" x14ac:dyDescent="0.25">
      <c r="A23" s="87"/>
      <c r="B23" s="14">
        <v>15</v>
      </c>
      <c r="C23" s="8" t="s">
        <v>30</v>
      </c>
      <c r="D23" s="8" t="s">
        <v>65</v>
      </c>
      <c r="E23" s="7" t="s">
        <v>66</v>
      </c>
      <c r="F23" s="7" t="s">
        <v>9</v>
      </c>
      <c r="G23" s="63" t="s">
        <v>141</v>
      </c>
      <c r="H23" s="2" t="s">
        <v>35</v>
      </c>
      <c r="I23" s="2" t="s">
        <v>44</v>
      </c>
      <c r="J23" s="13" t="str">
        <f t="shared" si="0"/>
        <v>Alto</v>
      </c>
      <c r="K23" s="29" t="s">
        <v>130</v>
      </c>
      <c r="L23" s="28" t="s">
        <v>19</v>
      </c>
      <c r="M23" s="19" t="str">
        <f t="shared" si="1"/>
        <v>Probabilidad</v>
      </c>
      <c r="N23" s="2" t="s">
        <v>35</v>
      </c>
      <c r="O23" s="2" t="s">
        <v>44</v>
      </c>
      <c r="P23" s="13" t="str">
        <f t="shared" si="2"/>
        <v>Alto</v>
      </c>
      <c r="Q23" s="24" t="s">
        <v>68</v>
      </c>
      <c r="R23" s="17" t="s">
        <v>39</v>
      </c>
    </row>
    <row r="24" spans="1:18" ht="93" customHeight="1" x14ac:dyDescent="0.25">
      <c r="A24" s="87"/>
      <c r="B24" s="48">
        <v>16</v>
      </c>
      <c r="C24" s="64" t="s">
        <v>28</v>
      </c>
      <c r="D24" s="64" t="s">
        <v>149</v>
      </c>
      <c r="E24" s="60" t="s">
        <v>150</v>
      </c>
      <c r="F24" s="60" t="s">
        <v>9</v>
      </c>
      <c r="G24" s="51" t="s">
        <v>144</v>
      </c>
      <c r="H24" s="43" t="s">
        <v>33</v>
      </c>
      <c r="I24" s="43" t="s">
        <v>54</v>
      </c>
      <c r="J24" s="44" t="str">
        <f t="shared" si="0"/>
        <v>Extremo</v>
      </c>
      <c r="K24" s="29" t="s">
        <v>263</v>
      </c>
      <c r="L24" s="28" t="s">
        <v>19</v>
      </c>
      <c r="M24" s="19" t="str">
        <f t="shared" si="1"/>
        <v>Probabilidad</v>
      </c>
      <c r="N24" s="2" t="s">
        <v>37</v>
      </c>
      <c r="O24" s="2" t="s">
        <v>54</v>
      </c>
      <c r="P24" s="13" t="str">
        <f t="shared" si="2"/>
        <v>Extremo</v>
      </c>
      <c r="Q24" s="24" t="s">
        <v>68</v>
      </c>
      <c r="R24" s="46" t="s">
        <v>51</v>
      </c>
    </row>
    <row r="25" spans="1:18" ht="87.75" customHeight="1" x14ac:dyDescent="0.25">
      <c r="A25" s="87"/>
      <c r="B25" s="101">
        <v>17</v>
      </c>
      <c r="C25" s="106" t="s">
        <v>30</v>
      </c>
      <c r="D25" s="106" t="s">
        <v>70</v>
      </c>
      <c r="E25" s="97" t="s">
        <v>131</v>
      </c>
      <c r="F25" s="97" t="s">
        <v>9</v>
      </c>
      <c r="G25" s="97" t="s">
        <v>141</v>
      </c>
      <c r="H25" s="95" t="s">
        <v>33</v>
      </c>
      <c r="I25" s="95" t="s">
        <v>54</v>
      </c>
      <c r="J25" s="93" t="str">
        <f t="shared" si="0"/>
        <v>Extremo</v>
      </c>
      <c r="K25" s="29" t="s">
        <v>259</v>
      </c>
      <c r="L25" s="28" t="s">
        <v>18</v>
      </c>
      <c r="M25" s="19" t="str">
        <f t="shared" si="1"/>
        <v>Probabilidad</v>
      </c>
      <c r="N25" s="2" t="s">
        <v>37</v>
      </c>
      <c r="O25" s="2" t="s">
        <v>54</v>
      </c>
      <c r="P25" s="13" t="str">
        <f t="shared" si="2"/>
        <v>Extremo</v>
      </c>
      <c r="Q25" s="89" t="s">
        <v>71</v>
      </c>
      <c r="R25" s="91" t="s">
        <v>51</v>
      </c>
    </row>
    <row r="26" spans="1:18" ht="57.75" customHeight="1" x14ac:dyDescent="0.25">
      <c r="A26" s="87"/>
      <c r="B26" s="146"/>
      <c r="C26" s="147"/>
      <c r="D26" s="147"/>
      <c r="E26" s="105"/>
      <c r="F26" s="105"/>
      <c r="G26" s="105"/>
      <c r="H26" s="139"/>
      <c r="I26" s="139"/>
      <c r="J26" s="140"/>
      <c r="K26" s="29" t="s">
        <v>132</v>
      </c>
      <c r="L26" s="28" t="s">
        <v>18</v>
      </c>
      <c r="M26" s="19" t="str">
        <f t="shared" si="1"/>
        <v>Probabilidad</v>
      </c>
      <c r="N26" s="2" t="s">
        <v>35</v>
      </c>
      <c r="O26" s="2" t="s">
        <v>44</v>
      </c>
      <c r="P26" s="13" t="str">
        <f t="shared" si="2"/>
        <v>Alto</v>
      </c>
      <c r="Q26" s="141"/>
      <c r="R26" s="138"/>
    </row>
    <row r="27" spans="1:18" ht="80.25" customHeight="1" x14ac:dyDescent="0.25">
      <c r="A27" s="87"/>
      <c r="B27" s="102"/>
      <c r="C27" s="107"/>
      <c r="D27" s="107"/>
      <c r="E27" s="98"/>
      <c r="F27" s="98"/>
      <c r="G27" s="98"/>
      <c r="H27" s="96"/>
      <c r="I27" s="96"/>
      <c r="J27" s="94"/>
      <c r="K27" s="29" t="s">
        <v>133</v>
      </c>
      <c r="L27" s="28" t="s">
        <v>18</v>
      </c>
      <c r="M27" s="19" t="str">
        <f t="shared" si="1"/>
        <v>Probabilidad</v>
      </c>
      <c r="N27" s="2" t="s">
        <v>50</v>
      </c>
      <c r="O27" s="2" t="s">
        <v>44</v>
      </c>
      <c r="P27" s="13" t="str">
        <f t="shared" si="2"/>
        <v>Alto</v>
      </c>
      <c r="Q27" s="90"/>
      <c r="R27" s="92"/>
    </row>
    <row r="28" spans="1:18" ht="170.25" customHeight="1" x14ac:dyDescent="0.25">
      <c r="A28" s="87"/>
      <c r="B28" s="40">
        <v>18</v>
      </c>
      <c r="C28" s="56" t="s">
        <v>28</v>
      </c>
      <c r="D28" s="56" t="s">
        <v>134</v>
      </c>
      <c r="E28" s="41" t="s">
        <v>135</v>
      </c>
      <c r="F28" s="41" t="s">
        <v>11</v>
      </c>
      <c r="G28" s="51" t="s">
        <v>141</v>
      </c>
      <c r="H28" s="36" t="s">
        <v>33</v>
      </c>
      <c r="I28" s="36" t="s">
        <v>34</v>
      </c>
      <c r="J28" s="37" t="str">
        <f t="shared" si="0"/>
        <v>Moderado</v>
      </c>
      <c r="K28" s="29" t="s">
        <v>260</v>
      </c>
      <c r="L28" s="28" t="s">
        <v>18</v>
      </c>
      <c r="M28" s="19" t="str">
        <f t="shared" si="1"/>
        <v>Probabilidad</v>
      </c>
      <c r="N28" s="2" t="s">
        <v>37</v>
      </c>
      <c r="O28" s="2" t="s">
        <v>34</v>
      </c>
      <c r="P28" s="13" t="str">
        <f t="shared" si="2"/>
        <v>Moderado</v>
      </c>
      <c r="Q28" s="38" t="s">
        <v>71</v>
      </c>
      <c r="R28" s="39" t="s">
        <v>39</v>
      </c>
    </row>
    <row r="29" spans="1:18" ht="72.75" customHeight="1" x14ac:dyDescent="0.25">
      <c r="A29" s="87"/>
      <c r="B29" s="14">
        <v>19</v>
      </c>
      <c r="C29" s="8" t="s">
        <v>28</v>
      </c>
      <c r="D29" s="8" t="s">
        <v>136</v>
      </c>
      <c r="E29" s="7" t="s">
        <v>137</v>
      </c>
      <c r="F29" s="7" t="s">
        <v>9</v>
      </c>
      <c r="G29" s="63" t="s">
        <v>141</v>
      </c>
      <c r="H29" s="2" t="s">
        <v>50</v>
      </c>
      <c r="I29" s="2" t="s">
        <v>54</v>
      </c>
      <c r="J29" s="13" t="str">
        <f t="shared" si="0"/>
        <v>Extremo</v>
      </c>
      <c r="K29" s="29" t="s">
        <v>138</v>
      </c>
      <c r="L29" s="28" t="s">
        <v>18</v>
      </c>
      <c r="M29" s="19" t="str">
        <f t="shared" si="1"/>
        <v>Probabilidad</v>
      </c>
      <c r="N29" s="2" t="s">
        <v>50</v>
      </c>
      <c r="O29" s="2" t="s">
        <v>54</v>
      </c>
      <c r="P29" s="13" t="str">
        <f t="shared" si="2"/>
        <v>Extremo</v>
      </c>
      <c r="Q29" s="24" t="s">
        <v>71</v>
      </c>
      <c r="R29" s="17" t="s">
        <v>51</v>
      </c>
    </row>
    <row r="30" spans="1:18" ht="80.25" customHeight="1" x14ac:dyDescent="0.25">
      <c r="A30" s="87"/>
      <c r="B30" s="14">
        <v>20</v>
      </c>
      <c r="C30" s="8" t="s">
        <v>28</v>
      </c>
      <c r="D30" s="8" t="s">
        <v>151</v>
      </c>
      <c r="E30" s="7" t="s">
        <v>152</v>
      </c>
      <c r="F30" s="7" t="s">
        <v>9</v>
      </c>
      <c r="G30" s="63" t="s">
        <v>144</v>
      </c>
      <c r="H30" s="2" t="s">
        <v>37</v>
      </c>
      <c r="I30" s="2" t="s">
        <v>44</v>
      </c>
      <c r="J30" s="13" t="str">
        <f t="shared" si="0"/>
        <v>Alto</v>
      </c>
      <c r="K30" s="29" t="s">
        <v>153</v>
      </c>
      <c r="L30" s="28" t="s">
        <v>18</v>
      </c>
      <c r="M30" s="19" t="str">
        <f t="shared" si="1"/>
        <v>Probabilidad</v>
      </c>
      <c r="N30" s="2" t="s">
        <v>35</v>
      </c>
      <c r="O30" s="2" t="s">
        <v>44</v>
      </c>
      <c r="P30" s="13" t="str">
        <f t="shared" si="2"/>
        <v>Alto</v>
      </c>
      <c r="Q30" s="24" t="s">
        <v>71</v>
      </c>
      <c r="R30" s="17" t="s">
        <v>51</v>
      </c>
    </row>
    <row r="31" spans="1:18" ht="111" customHeight="1" x14ac:dyDescent="0.25">
      <c r="A31" s="87"/>
      <c r="B31" s="14">
        <v>21</v>
      </c>
      <c r="C31" s="8" t="s">
        <v>28</v>
      </c>
      <c r="D31" s="8" t="s">
        <v>72</v>
      </c>
      <c r="E31" s="7" t="s">
        <v>139</v>
      </c>
      <c r="F31" s="7" t="s">
        <v>9</v>
      </c>
      <c r="G31" s="63" t="s">
        <v>141</v>
      </c>
      <c r="H31" s="2" t="s">
        <v>41</v>
      </c>
      <c r="I31" s="2" t="s">
        <v>44</v>
      </c>
      <c r="J31" s="13" t="str">
        <f t="shared" si="0"/>
        <v>Alto</v>
      </c>
      <c r="K31" s="29" t="s">
        <v>264</v>
      </c>
      <c r="L31" s="28" t="s">
        <v>18</v>
      </c>
      <c r="M31" s="19" t="str">
        <f t="shared" si="1"/>
        <v>Probabilidad</v>
      </c>
      <c r="N31" s="2" t="s">
        <v>37</v>
      </c>
      <c r="O31" s="2" t="s">
        <v>44</v>
      </c>
      <c r="P31" s="13" t="str">
        <f t="shared" si="2"/>
        <v>Alto</v>
      </c>
      <c r="Q31" s="24" t="s">
        <v>73</v>
      </c>
      <c r="R31" s="17" t="s">
        <v>39</v>
      </c>
    </row>
    <row r="32" spans="1:18" ht="106.5" customHeight="1" x14ac:dyDescent="0.25">
      <c r="A32" s="87"/>
      <c r="B32" s="14">
        <v>22</v>
      </c>
      <c r="C32" s="8" t="s">
        <v>28</v>
      </c>
      <c r="D32" s="30" t="s">
        <v>74</v>
      </c>
      <c r="E32" s="7" t="s">
        <v>161</v>
      </c>
      <c r="F32" s="7" t="s">
        <v>15</v>
      </c>
      <c r="G32" s="63" t="s">
        <v>141</v>
      </c>
      <c r="H32" s="2" t="s">
        <v>41</v>
      </c>
      <c r="I32" s="2" t="s">
        <v>34</v>
      </c>
      <c r="J32" s="13" t="str">
        <f t="shared" si="0"/>
        <v>Alto</v>
      </c>
      <c r="K32" s="29" t="s">
        <v>265</v>
      </c>
      <c r="L32" s="28" t="s">
        <v>18</v>
      </c>
      <c r="M32" s="19" t="str">
        <f t="shared" si="1"/>
        <v>Probabilidad</v>
      </c>
      <c r="N32" s="2" t="s">
        <v>37</v>
      </c>
      <c r="O32" s="2" t="s">
        <v>34</v>
      </c>
      <c r="P32" s="13" t="str">
        <f t="shared" si="2"/>
        <v>Moderado</v>
      </c>
      <c r="Q32" s="24" t="s">
        <v>75</v>
      </c>
      <c r="R32" s="17" t="s">
        <v>39</v>
      </c>
    </row>
    <row r="33" spans="1:18" ht="79.5" customHeight="1" x14ac:dyDescent="0.25">
      <c r="A33" s="87"/>
      <c r="B33" s="14">
        <v>23</v>
      </c>
      <c r="C33" s="8" t="s">
        <v>28</v>
      </c>
      <c r="D33" s="8" t="s">
        <v>76</v>
      </c>
      <c r="E33" s="7" t="s">
        <v>162</v>
      </c>
      <c r="F33" s="7" t="s">
        <v>9</v>
      </c>
      <c r="G33" s="63" t="s">
        <v>141</v>
      </c>
      <c r="H33" s="2" t="s">
        <v>41</v>
      </c>
      <c r="I33" s="2" t="s">
        <v>42</v>
      </c>
      <c r="J33" s="13" t="str">
        <f t="shared" si="0"/>
        <v>Alto</v>
      </c>
      <c r="K33" s="29" t="s">
        <v>163</v>
      </c>
      <c r="L33" s="28" t="s">
        <v>18</v>
      </c>
      <c r="M33" s="19" t="str">
        <f t="shared" si="1"/>
        <v>Probabilidad</v>
      </c>
      <c r="N33" s="2" t="s">
        <v>37</v>
      </c>
      <c r="O33" s="2" t="s">
        <v>42</v>
      </c>
      <c r="P33" s="13" t="str">
        <f t="shared" si="2"/>
        <v>Moderado</v>
      </c>
      <c r="Q33" s="24" t="s">
        <v>75</v>
      </c>
      <c r="R33" s="17" t="s">
        <v>51</v>
      </c>
    </row>
    <row r="34" spans="1:18" ht="72.75" customHeight="1" x14ac:dyDescent="0.25">
      <c r="A34" s="87"/>
      <c r="B34" s="14">
        <v>24</v>
      </c>
      <c r="C34" s="8" t="s">
        <v>28</v>
      </c>
      <c r="D34" s="8" t="s">
        <v>77</v>
      </c>
      <c r="E34" s="7" t="s">
        <v>261</v>
      </c>
      <c r="F34" s="7" t="s">
        <v>9</v>
      </c>
      <c r="G34" s="63" t="s">
        <v>141</v>
      </c>
      <c r="H34" s="2" t="s">
        <v>35</v>
      </c>
      <c r="I34" s="2" t="s">
        <v>42</v>
      </c>
      <c r="J34" s="13" t="str">
        <f t="shared" si="0"/>
        <v>Moderado</v>
      </c>
      <c r="K34" s="29" t="s">
        <v>164</v>
      </c>
      <c r="L34" s="28" t="s">
        <v>18</v>
      </c>
      <c r="M34" s="19" t="str">
        <f t="shared" si="1"/>
        <v>Probabilidad</v>
      </c>
      <c r="N34" s="2" t="s">
        <v>35</v>
      </c>
      <c r="O34" s="2" t="s">
        <v>42</v>
      </c>
      <c r="P34" s="13" t="str">
        <f t="shared" si="2"/>
        <v>Moderado</v>
      </c>
      <c r="Q34" s="24" t="s">
        <v>75</v>
      </c>
      <c r="R34" s="17" t="s">
        <v>51</v>
      </c>
    </row>
    <row r="35" spans="1:18" ht="72.75" customHeight="1" x14ac:dyDescent="0.25">
      <c r="A35" s="87"/>
      <c r="B35" s="14">
        <v>25</v>
      </c>
      <c r="C35" s="8" t="s">
        <v>30</v>
      </c>
      <c r="D35" s="8" t="s">
        <v>45</v>
      </c>
      <c r="E35" s="7" t="s">
        <v>119</v>
      </c>
      <c r="F35" s="7" t="s">
        <v>15</v>
      </c>
      <c r="G35" s="63" t="s">
        <v>141</v>
      </c>
      <c r="H35" s="2" t="s">
        <v>35</v>
      </c>
      <c r="I35" s="2" t="s">
        <v>44</v>
      </c>
      <c r="J35" s="13" t="str">
        <f t="shared" si="0"/>
        <v>Alto</v>
      </c>
      <c r="K35" s="29" t="s">
        <v>165</v>
      </c>
      <c r="L35" s="28" t="s">
        <v>18</v>
      </c>
      <c r="M35" s="19" t="str">
        <f t="shared" si="1"/>
        <v>Probabilidad</v>
      </c>
      <c r="N35" s="2" t="s">
        <v>35</v>
      </c>
      <c r="O35" s="2" t="s">
        <v>44</v>
      </c>
      <c r="P35" s="13" t="str">
        <f t="shared" si="2"/>
        <v>Alto</v>
      </c>
      <c r="Q35" s="24" t="s">
        <v>166</v>
      </c>
      <c r="R35" s="17" t="s">
        <v>39</v>
      </c>
    </row>
    <row r="36" spans="1:18" ht="72.75" customHeight="1" x14ac:dyDescent="0.25">
      <c r="A36" s="88"/>
      <c r="B36" s="14">
        <v>26</v>
      </c>
      <c r="C36" s="8" t="s">
        <v>28</v>
      </c>
      <c r="D36" s="8" t="s">
        <v>154</v>
      </c>
      <c r="E36" s="7" t="s">
        <v>155</v>
      </c>
      <c r="F36" s="7" t="s">
        <v>9</v>
      </c>
      <c r="G36" s="63" t="s">
        <v>144</v>
      </c>
      <c r="H36" s="2" t="s">
        <v>41</v>
      </c>
      <c r="I36" s="2" t="s">
        <v>54</v>
      </c>
      <c r="J36" s="13" t="str">
        <f t="shared" si="0"/>
        <v>Extremo</v>
      </c>
      <c r="K36" s="29" t="s">
        <v>156</v>
      </c>
      <c r="L36" s="28" t="s">
        <v>18</v>
      </c>
      <c r="M36" s="19" t="str">
        <f t="shared" si="1"/>
        <v>Probabilidad</v>
      </c>
      <c r="N36" s="2" t="s">
        <v>37</v>
      </c>
      <c r="O36" s="2" t="s">
        <v>54</v>
      </c>
      <c r="P36" s="13" t="str">
        <f t="shared" si="2"/>
        <v>Extremo</v>
      </c>
      <c r="Q36" s="24" t="s">
        <v>75</v>
      </c>
      <c r="R36" s="17" t="s">
        <v>51</v>
      </c>
    </row>
    <row r="37" spans="1:18" ht="72.75" customHeight="1" x14ac:dyDescent="0.25">
      <c r="A37" s="86" t="s">
        <v>80</v>
      </c>
      <c r="B37" s="14">
        <v>27</v>
      </c>
      <c r="C37" s="8" t="s">
        <v>29</v>
      </c>
      <c r="D37" s="8" t="s">
        <v>167</v>
      </c>
      <c r="E37" s="7" t="s">
        <v>262</v>
      </c>
      <c r="F37" s="7" t="s">
        <v>9</v>
      </c>
      <c r="G37" s="63" t="s">
        <v>141</v>
      </c>
      <c r="H37" s="2" t="s">
        <v>50</v>
      </c>
      <c r="I37" s="2" t="s">
        <v>81</v>
      </c>
      <c r="J37" s="13" t="str">
        <f t="shared" si="0"/>
        <v>Bajo</v>
      </c>
      <c r="K37" s="29" t="s">
        <v>168</v>
      </c>
      <c r="L37" s="28" t="s">
        <v>18</v>
      </c>
      <c r="M37" s="19" t="str">
        <f t="shared" si="1"/>
        <v>Probabilidad</v>
      </c>
      <c r="N37" s="2" t="s">
        <v>50</v>
      </c>
      <c r="O37" s="2" t="s">
        <v>36</v>
      </c>
      <c r="P37" s="13" t="str">
        <f t="shared" si="2"/>
        <v>Bajo</v>
      </c>
      <c r="Q37" s="24" t="s">
        <v>80</v>
      </c>
      <c r="R37" s="17" t="s">
        <v>82</v>
      </c>
    </row>
    <row r="38" spans="1:18" ht="90" customHeight="1" x14ac:dyDescent="0.25">
      <c r="A38" s="87"/>
      <c r="B38" s="14">
        <v>28</v>
      </c>
      <c r="C38" s="8" t="s">
        <v>30</v>
      </c>
      <c r="D38" s="8" t="s">
        <v>83</v>
      </c>
      <c r="E38" s="31" t="s">
        <v>84</v>
      </c>
      <c r="F38" s="7" t="s">
        <v>9</v>
      </c>
      <c r="G38" s="63" t="s">
        <v>141</v>
      </c>
      <c r="H38" s="2" t="s">
        <v>37</v>
      </c>
      <c r="I38" s="2" t="s">
        <v>42</v>
      </c>
      <c r="J38" s="13" t="str">
        <f t="shared" si="0"/>
        <v>Moderado</v>
      </c>
      <c r="K38" s="29" t="s">
        <v>169</v>
      </c>
      <c r="L38" s="28" t="s">
        <v>18</v>
      </c>
      <c r="M38" s="19" t="str">
        <f t="shared" si="1"/>
        <v>Probabilidad</v>
      </c>
      <c r="N38" s="2" t="s">
        <v>35</v>
      </c>
      <c r="O38" s="2" t="s">
        <v>42</v>
      </c>
      <c r="P38" s="13" t="str">
        <f t="shared" si="2"/>
        <v>Moderado</v>
      </c>
      <c r="Q38" s="24" t="s">
        <v>80</v>
      </c>
      <c r="R38" s="17" t="s">
        <v>51</v>
      </c>
    </row>
    <row r="39" spans="1:18" ht="184.5" customHeight="1" x14ac:dyDescent="0.25">
      <c r="A39" s="88"/>
      <c r="B39" s="14">
        <v>29</v>
      </c>
      <c r="C39" s="8" t="s">
        <v>29</v>
      </c>
      <c r="D39" s="8" t="s">
        <v>157</v>
      </c>
      <c r="E39" s="31" t="s">
        <v>266</v>
      </c>
      <c r="F39" s="7" t="s">
        <v>15</v>
      </c>
      <c r="G39" s="63" t="s">
        <v>144</v>
      </c>
      <c r="H39" s="2" t="s">
        <v>37</v>
      </c>
      <c r="I39" s="2" t="s">
        <v>54</v>
      </c>
      <c r="J39" s="13" t="str">
        <f t="shared" si="0"/>
        <v>Extremo</v>
      </c>
      <c r="K39" s="29" t="s">
        <v>158</v>
      </c>
      <c r="L39" s="28" t="s">
        <v>18</v>
      </c>
      <c r="M39" s="19" t="str">
        <f t="shared" si="1"/>
        <v>Probabilidad</v>
      </c>
      <c r="N39" s="2" t="s">
        <v>35</v>
      </c>
      <c r="O39" s="2" t="s">
        <v>54</v>
      </c>
      <c r="P39" s="13" t="str">
        <f t="shared" si="2"/>
        <v>Extremo</v>
      </c>
      <c r="Q39" s="24" t="s">
        <v>80</v>
      </c>
      <c r="R39" s="17" t="s">
        <v>39</v>
      </c>
    </row>
    <row r="40" spans="1:18" ht="90.75" customHeight="1" x14ac:dyDescent="0.25">
      <c r="A40" s="86" t="s">
        <v>85</v>
      </c>
      <c r="B40" s="101">
        <v>30</v>
      </c>
      <c r="C40" s="106" t="s">
        <v>28</v>
      </c>
      <c r="D40" s="106" t="s">
        <v>170</v>
      </c>
      <c r="E40" s="97" t="s">
        <v>171</v>
      </c>
      <c r="F40" s="97" t="s">
        <v>11</v>
      </c>
      <c r="G40" s="97" t="s">
        <v>141</v>
      </c>
      <c r="H40" s="95" t="s">
        <v>41</v>
      </c>
      <c r="I40" s="95" t="s">
        <v>34</v>
      </c>
      <c r="J40" s="93" t="str">
        <f t="shared" si="0"/>
        <v>Alto</v>
      </c>
      <c r="K40" s="29" t="s">
        <v>172</v>
      </c>
      <c r="L40" s="28" t="s">
        <v>18</v>
      </c>
      <c r="M40" s="19" t="str">
        <f t="shared" si="1"/>
        <v>Probabilidad</v>
      </c>
      <c r="N40" s="95" t="s">
        <v>37</v>
      </c>
      <c r="O40" s="95" t="s">
        <v>34</v>
      </c>
      <c r="P40" s="93" t="str">
        <f t="shared" si="2"/>
        <v>Moderado</v>
      </c>
      <c r="Q40" s="89" t="s">
        <v>86</v>
      </c>
      <c r="R40" s="91" t="s">
        <v>39</v>
      </c>
    </row>
    <row r="41" spans="1:18" ht="43.5" customHeight="1" x14ac:dyDescent="0.25">
      <c r="A41" s="87"/>
      <c r="B41" s="102"/>
      <c r="C41" s="107"/>
      <c r="D41" s="107"/>
      <c r="E41" s="98"/>
      <c r="F41" s="98"/>
      <c r="G41" s="98"/>
      <c r="H41" s="96"/>
      <c r="I41" s="96"/>
      <c r="J41" s="94"/>
      <c r="K41" s="29" t="s">
        <v>173</v>
      </c>
      <c r="L41" s="28" t="s">
        <v>20</v>
      </c>
      <c r="M41" s="19" t="str">
        <f t="shared" si="1"/>
        <v>Impacto</v>
      </c>
      <c r="N41" s="96"/>
      <c r="O41" s="96"/>
      <c r="P41" s="94"/>
      <c r="Q41" s="90"/>
      <c r="R41" s="92"/>
    </row>
    <row r="42" spans="1:18" ht="72.75" customHeight="1" x14ac:dyDescent="0.25">
      <c r="A42" s="87"/>
      <c r="B42" s="14">
        <v>31</v>
      </c>
      <c r="C42" s="8" t="s">
        <v>28</v>
      </c>
      <c r="D42" s="8" t="s">
        <v>87</v>
      </c>
      <c r="E42" s="7" t="s">
        <v>267</v>
      </c>
      <c r="F42" s="7" t="s">
        <v>11</v>
      </c>
      <c r="G42" s="63" t="s">
        <v>141</v>
      </c>
      <c r="H42" s="2" t="s">
        <v>41</v>
      </c>
      <c r="I42" s="2" t="s">
        <v>34</v>
      </c>
      <c r="J42" s="13" t="str">
        <f t="shared" si="0"/>
        <v>Alto</v>
      </c>
      <c r="K42" s="29" t="s">
        <v>268</v>
      </c>
      <c r="L42" s="28" t="s">
        <v>18</v>
      </c>
      <c r="M42" s="19" t="str">
        <f t="shared" si="1"/>
        <v>Probabilidad</v>
      </c>
      <c r="N42" s="2" t="s">
        <v>37</v>
      </c>
      <c r="O42" s="2" t="s">
        <v>34</v>
      </c>
      <c r="P42" s="13" t="str">
        <f t="shared" si="2"/>
        <v>Moderado</v>
      </c>
      <c r="Q42" s="24" t="s">
        <v>86</v>
      </c>
      <c r="R42" s="17" t="s">
        <v>39</v>
      </c>
    </row>
    <row r="43" spans="1:18" ht="247.5" customHeight="1" x14ac:dyDescent="0.25">
      <c r="A43" s="88"/>
      <c r="B43" s="14">
        <v>32</v>
      </c>
      <c r="C43" s="8" t="s">
        <v>30</v>
      </c>
      <c r="D43" s="8" t="s">
        <v>159</v>
      </c>
      <c r="E43" s="7" t="s">
        <v>269</v>
      </c>
      <c r="F43" s="7" t="s">
        <v>9</v>
      </c>
      <c r="G43" s="63" t="s">
        <v>144</v>
      </c>
      <c r="H43" s="2" t="s">
        <v>50</v>
      </c>
      <c r="I43" s="2" t="s">
        <v>44</v>
      </c>
      <c r="J43" s="13" t="str">
        <f t="shared" si="0"/>
        <v>Alto</v>
      </c>
      <c r="K43" s="29" t="s">
        <v>160</v>
      </c>
      <c r="L43" s="28" t="s">
        <v>18</v>
      </c>
      <c r="M43" s="19" t="str">
        <f t="shared" si="1"/>
        <v>Probabilidad</v>
      </c>
      <c r="N43" s="2" t="s">
        <v>50</v>
      </c>
      <c r="O43" s="2" t="s">
        <v>44</v>
      </c>
      <c r="P43" s="13" t="str">
        <f t="shared" si="2"/>
        <v>Alto</v>
      </c>
      <c r="Q43" s="24" t="s">
        <v>86</v>
      </c>
      <c r="R43" s="17" t="s">
        <v>39</v>
      </c>
    </row>
    <row r="44" spans="1:18" ht="105.75" customHeight="1" x14ac:dyDescent="0.25">
      <c r="A44" s="86" t="s">
        <v>88</v>
      </c>
      <c r="B44" s="14">
        <v>33</v>
      </c>
      <c r="C44" s="8" t="s">
        <v>28</v>
      </c>
      <c r="D44" s="8" t="s">
        <v>174</v>
      </c>
      <c r="E44" s="7" t="s">
        <v>175</v>
      </c>
      <c r="F44" s="7" t="s">
        <v>15</v>
      </c>
      <c r="G44" s="63" t="s">
        <v>141</v>
      </c>
      <c r="H44" s="2" t="s">
        <v>33</v>
      </c>
      <c r="I44" s="2" t="s">
        <v>34</v>
      </c>
      <c r="J44" s="13" t="str">
        <f t="shared" si="0"/>
        <v>Moderado</v>
      </c>
      <c r="K44" s="29" t="s">
        <v>176</v>
      </c>
      <c r="L44" s="28" t="s">
        <v>18</v>
      </c>
      <c r="M44" s="19" t="str">
        <f t="shared" si="1"/>
        <v>Probabilidad</v>
      </c>
      <c r="N44" s="2" t="s">
        <v>37</v>
      </c>
      <c r="O44" s="2" t="s">
        <v>34</v>
      </c>
      <c r="P44" s="13" t="str">
        <f t="shared" si="2"/>
        <v>Moderado</v>
      </c>
      <c r="Q44" s="24" t="s">
        <v>89</v>
      </c>
      <c r="R44" s="17" t="s">
        <v>51</v>
      </c>
    </row>
    <row r="45" spans="1:18" ht="72.75" customHeight="1" x14ac:dyDescent="0.25">
      <c r="A45" s="87"/>
      <c r="B45" s="14">
        <v>34</v>
      </c>
      <c r="C45" s="8" t="s">
        <v>28</v>
      </c>
      <c r="D45" s="8" t="s">
        <v>177</v>
      </c>
      <c r="E45" s="7" t="s">
        <v>178</v>
      </c>
      <c r="F45" s="7" t="s">
        <v>15</v>
      </c>
      <c r="G45" s="63" t="s">
        <v>141</v>
      </c>
      <c r="H45" s="2" t="s">
        <v>37</v>
      </c>
      <c r="I45" s="2" t="s">
        <v>44</v>
      </c>
      <c r="J45" s="13" t="str">
        <f t="shared" si="0"/>
        <v>Alto</v>
      </c>
      <c r="K45" s="29" t="s">
        <v>270</v>
      </c>
      <c r="L45" s="28" t="s">
        <v>18</v>
      </c>
      <c r="M45" s="19" t="str">
        <f t="shared" si="1"/>
        <v>Probabilidad</v>
      </c>
      <c r="N45" s="2" t="s">
        <v>35</v>
      </c>
      <c r="O45" s="2" t="s">
        <v>44</v>
      </c>
      <c r="P45" s="13" t="str">
        <f t="shared" si="2"/>
        <v>Alto</v>
      </c>
      <c r="Q45" s="24" t="s">
        <v>89</v>
      </c>
      <c r="R45" s="17" t="s">
        <v>39</v>
      </c>
    </row>
    <row r="46" spans="1:18" ht="72.75" customHeight="1" x14ac:dyDescent="0.25">
      <c r="A46" s="87"/>
      <c r="B46" s="101">
        <v>35</v>
      </c>
      <c r="C46" s="106" t="s">
        <v>28</v>
      </c>
      <c r="D46" s="106" t="s">
        <v>179</v>
      </c>
      <c r="E46" s="97" t="s">
        <v>271</v>
      </c>
      <c r="F46" s="97" t="s">
        <v>9</v>
      </c>
      <c r="G46" s="97" t="s">
        <v>144</v>
      </c>
      <c r="H46" s="95" t="s">
        <v>35</v>
      </c>
      <c r="I46" s="95" t="s">
        <v>44</v>
      </c>
      <c r="J46" s="93" t="str">
        <f t="shared" si="0"/>
        <v>Alto</v>
      </c>
      <c r="K46" s="29" t="s">
        <v>180</v>
      </c>
      <c r="L46" s="28" t="s">
        <v>18</v>
      </c>
      <c r="M46" s="19" t="str">
        <f t="shared" si="1"/>
        <v>Probabilidad</v>
      </c>
      <c r="N46" s="2" t="s">
        <v>35</v>
      </c>
      <c r="O46" s="2" t="s">
        <v>44</v>
      </c>
      <c r="P46" s="93" t="str">
        <f t="shared" si="2"/>
        <v>Alto</v>
      </c>
      <c r="Q46" s="89" t="s">
        <v>89</v>
      </c>
      <c r="R46" s="91" t="s">
        <v>39</v>
      </c>
    </row>
    <row r="47" spans="1:18" ht="57" customHeight="1" x14ac:dyDescent="0.25">
      <c r="A47" s="88"/>
      <c r="B47" s="102"/>
      <c r="C47" s="107"/>
      <c r="D47" s="107"/>
      <c r="E47" s="98"/>
      <c r="F47" s="98"/>
      <c r="G47" s="98"/>
      <c r="H47" s="96"/>
      <c r="I47" s="96"/>
      <c r="J47" s="94"/>
      <c r="K47" s="29" t="s">
        <v>181</v>
      </c>
      <c r="L47" s="28" t="s">
        <v>18</v>
      </c>
      <c r="M47" s="19" t="str">
        <f t="shared" si="1"/>
        <v>Probabilidad</v>
      </c>
      <c r="N47" s="2" t="s">
        <v>50</v>
      </c>
      <c r="O47" s="2" t="s">
        <v>44</v>
      </c>
      <c r="P47" s="94"/>
      <c r="Q47" s="90"/>
      <c r="R47" s="92"/>
    </row>
    <row r="48" spans="1:18" ht="111" customHeight="1" x14ac:dyDescent="0.25">
      <c r="A48" s="86" t="s">
        <v>90</v>
      </c>
      <c r="B48" s="14">
        <v>36</v>
      </c>
      <c r="C48" s="8" t="s">
        <v>29</v>
      </c>
      <c r="D48" s="8" t="s">
        <v>182</v>
      </c>
      <c r="E48" s="7" t="s">
        <v>183</v>
      </c>
      <c r="F48" s="7" t="s">
        <v>9</v>
      </c>
      <c r="G48" s="63" t="s">
        <v>141</v>
      </c>
      <c r="H48" s="2" t="s">
        <v>33</v>
      </c>
      <c r="I48" s="2" t="s">
        <v>42</v>
      </c>
      <c r="J48" s="13" t="str">
        <f t="shared" si="0"/>
        <v>Alto</v>
      </c>
      <c r="K48" s="29" t="s">
        <v>184</v>
      </c>
      <c r="L48" s="28" t="s">
        <v>18</v>
      </c>
      <c r="M48" s="19" t="str">
        <f t="shared" si="1"/>
        <v>Probabilidad</v>
      </c>
      <c r="N48" s="2" t="s">
        <v>37</v>
      </c>
      <c r="O48" s="2" t="s">
        <v>42</v>
      </c>
      <c r="P48" s="13" t="str">
        <f t="shared" si="2"/>
        <v>Moderado</v>
      </c>
      <c r="Q48" s="24" t="s">
        <v>91</v>
      </c>
      <c r="R48" s="17" t="s">
        <v>51</v>
      </c>
    </row>
    <row r="49" spans="1:18" ht="118.5" customHeight="1" x14ac:dyDescent="0.25">
      <c r="A49" s="87"/>
      <c r="B49" s="14">
        <v>37</v>
      </c>
      <c r="C49" s="8" t="s">
        <v>29</v>
      </c>
      <c r="D49" s="30" t="s">
        <v>185</v>
      </c>
      <c r="E49" s="7" t="s">
        <v>272</v>
      </c>
      <c r="F49" s="7" t="s">
        <v>9</v>
      </c>
      <c r="G49" s="63" t="s">
        <v>141</v>
      </c>
      <c r="H49" s="2" t="s">
        <v>33</v>
      </c>
      <c r="I49" s="2" t="s">
        <v>42</v>
      </c>
      <c r="J49" s="13" t="str">
        <f t="shared" si="0"/>
        <v>Alto</v>
      </c>
      <c r="K49" s="29" t="s">
        <v>186</v>
      </c>
      <c r="L49" s="28" t="s">
        <v>18</v>
      </c>
      <c r="M49" s="19" t="str">
        <f t="shared" si="1"/>
        <v>Probabilidad</v>
      </c>
      <c r="N49" s="2" t="s">
        <v>37</v>
      </c>
      <c r="O49" s="2" t="s">
        <v>42</v>
      </c>
      <c r="P49" s="13" t="str">
        <f t="shared" si="2"/>
        <v>Moderado</v>
      </c>
      <c r="Q49" s="24" t="s">
        <v>91</v>
      </c>
      <c r="R49" s="17" t="s">
        <v>39</v>
      </c>
    </row>
    <row r="50" spans="1:18" ht="81" customHeight="1" x14ac:dyDescent="0.25">
      <c r="A50" s="88"/>
      <c r="B50" s="14">
        <v>38</v>
      </c>
      <c r="C50" s="8" t="s">
        <v>28</v>
      </c>
      <c r="D50" s="30" t="s">
        <v>187</v>
      </c>
      <c r="E50" s="7" t="s">
        <v>188</v>
      </c>
      <c r="F50" s="7" t="s">
        <v>9</v>
      </c>
      <c r="G50" s="63" t="s">
        <v>144</v>
      </c>
      <c r="H50" s="2" t="s">
        <v>35</v>
      </c>
      <c r="I50" s="2" t="s">
        <v>44</v>
      </c>
      <c r="J50" s="13" t="str">
        <f t="shared" si="0"/>
        <v>Alto</v>
      </c>
      <c r="K50" s="29" t="s">
        <v>273</v>
      </c>
      <c r="L50" s="28" t="s">
        <v>18</v>
      </c>
      <c r="M50" s="19" t="str">
        <f t="shared" si="1"/>
        <v>Probabilidad</v>
      </c>
      <c r="N50" s="2" t="s">
        <v>35</v>
      </c>
      <c r="O50" s="2" t="s">
        <v>44</v>
      </c>
      <c r="P50" s="13" t="str">
        <f t="shared" si="2"/>
        <v>Alto</v>
      </c>
      <c r="Q50" s="24" t="s">
        <v>91</v>
      </c>
      <c r="R50" s="17" t="s">
        <v>39</v>
      </c>
    </row>
    <row r="51" spans="1:18" ht="164.25" customHeight="1" x14ac:dyDescent="0.25">
      <c r="A51" s="22" t="s">
        <v>92</v>
      </c>
      <c r="B51" s="14">
        <v>39</v>
      </c>
      <c r="C51" s="8" t="s">
        <v>29</v>
      </c>
      <c r="D51" s="8" t="s">
        <v>93</v>
      </c>
      <c r="E51" s="7" t="s">
        <v>189</v>
      </c>
      <c r="F51" s="7" t="s">
        <v>9</v>
      </c>
      <c r="G51" s="63" t="s">
        <v>141</v>
      </c>
      <c r="H51" s="2" t="s">
        <v>37</v>
      </c>
      <c r="I51" s="2" t="s">
        <v>42</v>
      </c>
      <c r="J51" s="13" t="str">
        <f t="shared" si="0"/>
        <v>Moderado</v>
      </c>
      <c r="K51" s="29" t="s">
        <v>190</v>
      </c>
      <c r="L51" s="28" t="s">
        <v>18</v>
      </c>
      <c r="M51" s="19" t="str">
        <f t="shared" si="1"/>
        <v>Probabilidad</v>
      </c>
      <c r="N51" s="2" t="s">
        <v>35</v>
      </c>
      <c r="O51" s="2" t="s">
        <v>42</v>
      </c>
      <c r="P51" s="13" t="str">
        <f t="shared" si="2"/>
        <v>Moderado</v>
      </c>
      <c r="Q51" s="24" t="s">
        <v>94</v>
      </c>
      <c r="R51" s="17" t="s">
        <v>39</v>
      </c>
    </row>
    <row r="52" spans="1:18" ht="78" customHeight="1" x14ac:dyDescent="0.25">
      <c r="A52" s="86" t="s">
        <v>95</v>
      </c>
      <c r="B52" s="101">
        <v>40</v>
      </c>
      <c r="C52" s="99" t="s">
        <v>30</v>
      </c>
      <c r="D52" s="99" t="s">
        <v>96</v>
      </c>
      <c r="E52" s="97" t="s">
        <v>191</v>
      </c>
      <c r="F52" s="97" t="s">
        <v>11</v>
      </c>
      <c r="G52" s="97" t="s">
        <v>141</v>
      </c>
      <c r="H52" s="95" t="s">
        <v>37</v>
      </c>
      <c r="I52" s="95" t="s">
        <v>42</v>
      </c>
      <c r="J52" s="93" t="str">
        <f t="shared" si="0"/>
        <v>Moderado</v>
      </c>
      <c r="K52" s="29" t="s">
        <v>192</v>
      </c>
      <c r="L52" s="28" t="s">
        <v>18</v>
      </c>
      <c r="M52" s="19" t="str">
        <f t="shared" si="1"/>
        <v>Probabilidad</v>
      </c>
      <c r="N52" s="2" t="s">
        <v>35</v>
      </c>
      <c r="O52" s="2" t="s">
        <v>42</v>
      </c>
      <c r="P52" s="93" t="str">
        <f t="shared" si="2"/>
        <v>Moderado</v>
      </c>
      <c r="Q52" s="89" t="s">
        <v>97</v>
      </c>
      <c r="R52" s="91" t="s">
        <v>39</v>
      </c>
    </row>
    <row r="53" spans="1:18" ht="103.5" customHeight="1" x14ac:dyDescent="0.25">
      <c r="A53" s="87"/>
      <c r="B53" s="102"/>
      <c r="C53" s="100"/>
      <c r="D53" s="100"/>
      <c r="E53" s="98"/>
      <c r="F53" s="98"/>
      <c r="G53" s="98"/>
      <c r="H53" s="96"/>
      <c r="I53" s="96"/>
      <c r="J53" s="94"/>
      <c r="K53" s="29" t="s">
        <v>193</v>
      </c>
      <c r="L53" s="28" t="s">
        <v>18</v>
      </c>
      <c r="M53" s="19" t="str">
        <f t="shared" si="1"/>
        <v>Probabilidad</v>
      </c>
      <c r="N53" s="2" t="s">
        <v>50</v>
      </c>
      <c r="O53" s="2" t="s">
        <v>42</v>
      </c>
      <c r="P53" s="94"/>
      <c r="Q53" s="90"/>
      <c r="R53" s="92"/>
    </row>
    <row r="54" spans="1:18" ht="123" customHeight="1" x14ac:dyDescent="0.25">
      <c r="A54" s="87"/>
      <c r="B54" s="101">
        <v>41</v>
      </c>
      <c r="C54" s="99" t="s">
        <v>28</v>
      </c>
      <c r="D54" s="99" t="s">
        <v>98</v>
      </c>
      <c r="E54" s="103" t="s">
        <v>194</v>
      </c>
      <c r="F54" s="97" t="s">
        <v>11</v>
      </c>
      <c r="G54" s="97" t="s">
        <v>141</v>
      </c>
      <c r="H54" s="95" t="s">
        <v>37</v>
      </c>
      <c r="I54" s="95" t="s">
        <v>42</v>
      </c>
      <c r="J54" s="93" t="str">
        <f t="shared" si="0"/>
        <v>Moderado</v>
      </c>
      <c r="K54" s="29" t="s">
        <v>195</v>
      </c>
      <c r="L54" s="28" t="s">
        <v>18</v>
      </c>
      <c r="M54" s="19" t="str">
        <f t="shared" si="1"/>
        <v>Probabilidad</v>
      </c>
      <c r="N54" s="95" t="s">
        <v>35</v>
      </c>
      <c r="O54" s="95" t="s">
        <v>42</v>
      </c>
      <c r="P54" s="93" t="str">
        <f t="shared" si="2"/>
        <v>Moderado</v>
      </c>
      <c r="Q54" s="89" t="s">
        <v>97</v>
      </c>
      <c r="R54" s="91" t="s">
        <v>51</v>
      </c>
    </row>
    <row r="55" spans="1:18" ht="123" customHeight="1" x14ac:dyDescent="0.25">
      <c r="A55" s="87"/>
      <c r="B55" s="102"/>
      <c r="C55" s="100"/>
      <c r="D55" s="100"/>
      <c r="E55" s="104"/>
      <c r="F55" s="98"/>
      <c r="G55" s="98"/>
      <c r="H55" s="96"/>
      <c r="I55" s="96"/>
      <c r="J55" s="94"/>
      <c r="K55" s="29" t="s">
        <v>196</v>
      </c>
      <c r="L55" s="28" t="s">
        <v>18</v>
      </c>
      <c r="M55" s="19" t="str">
        <f t="shared" si="1"/>
        <v>Probabilidad</v>
      </c>
      <c r="N55" s="96"/>
      <c r="O55" s="96"/>
      <c r="P55" s="94"/>
      <c r="Q55" s="90"/>
      <c r="R55" s="92"/>
    </row>
    <row r="56" spans="1:18" ht="132.75" customHeight="1" x14ac:dyDescent="0.25">
      <c r="A56" s="87"/>
      <c r="B56" s="14">
        <v>42</v>
      </c>
      <c r="C56" s="179" t="s">
        <v>29</v>
      </c>
      <c r="D56" s="179" t="s">
        <v>99</v>
      </c>
      <c r="E56" s="63" t="s">
        <v>197</v>
      </c>
      <c r="F56" s="63" t="s">
        <v>15</v>
      </c>
      <c r="G56" s="63" t="s">
        <v>141</v>
      </c>
      <c r="H56" s="2" t="s">
        <v>37</v>
      </c>
      <c r="I56" s="82" t="s">
        <v>44</v>
      </c>
      <c r="J56" s="83" t="str">
        <f t="shared" si="0"/>
        <v>Alto</v>
      </c>
      <c r="K56" s="29" t="s">
        <v>198</v>
      </c>
      <c r="L56" s="28" t="s">
        <v>18</v>
      </c>
      <c r="M56" s="19" t="str">
        <f t="shared" si="1"/>
        <v>Probabilidad</v>
      </c>
      <c r="N56" s="2" t="s">
        <v>35</v>
      </c>
      <c r="O56" s="2" t="s">
        <v>44</v>
      </c>
      <c r="P56" s="13" t="str">
        <f t="shared" si="2"/>
        <v>Alto</v>
      </c>
      <c r="Q56" s="84" t="s">
        <v>100</v>
      </c>
      <c r="R56" s="81" t="s">
        <v>39</v>
      </c>
    </row>
    <row r="57" spans="1:18" ht="115.5" customHeight="1" x14ac:dyDescent="0.25">
      <c r="A57" s="88"/>
      <c r="B57" s="49">
        <v>43</v>
      </c>
      <c r="C57" s="50" t="s">
        <v>30</v>
      </c>
      <c r="D57" s="50" t="s">
        <v>199</v>
      </c>
      <c r="E57" s="52" t="s">
        <v>274</v>
      </c>
      <c r="F57" s="55" t="s">
        <v>13</v>
      </c>
      <c r="G57" s="55" t="s">
        <v>144</v>
      </c>
      <c r="H57" s="85" t="s">
        <v>35</v>
      </c>
      <c r="I57" s="43" t="s">
        <v>44</v>
      </c>
      <c r="J57" s="13" t="str">
        <f t="shared" si="0"/>
        <v>Alto</v>
      </c>
      <c r="K57" s="29" t="s">
        <v>200</v>
      </c>
      <c r="L57" s="28" t="s">
        <v>18</v>
      </c>
      <c r="M57" s="19" t="str">
        <f t="shared" si="1"/>
        <v>Probabilidad</v>
      </c>
      <c r="N57" s="2" t="s">
        <v>35</v>
      </c>
      <c r="O57" s="2" t="s">
        <v>44</v>
      </c>
      <c r="P57" s="13" t="str">
        <f t="shared" si="2"/>
        <v>Alto</v>
      </c>
      <c r="Q57" s="45" t="s">
        <v>97</v>
      </c>
      <c r="R57" s="47" t="s">
        <v>39</v>
      </c>
    </row>
    <row r="58" spans="1:18" ht="111.75" customHeight="1" x14ac:dyDescent="0.25">
      <c r="A58" s="86" t="s">
        <v>101</v>
      </c>
      <c r="B58" s="14">
        <v>44</v>
      </c>
      <c r="C58" s="11" t="s">
        <v>28</v>
      </c>
      <c r="D58" s="11" t="s">
        <v>201</v>
      </c>
      <c r="E58" s="7" t="s">
        <v>103</v>
      </c>
      <c r="F58" s="33" t="s">
        <v>9</v>
      </c>
      <c r="G58" s="51" t="s">
        <v>141</v>
      </c>
      <c r="H58" s="2" t="s">
        <v>35</v>
      </c>
      <c r="I58" s="2" t="s">
        <v>34</v>
      </c>
      <c r="J58" s="13" t="str">
        <f t="shared" si="0"/>
        <v>Moderado</v>
      </c>
      <c r="K58" s="29" t="s">
        <v>202</v>
      </c>
      <c r="L58" s="28" t="s">
        <v>18</v>
      </c>
      <c r="M58" s="19" t="str">
        <f t="shared" si="1"/>
        <v>Probabilidad</v>
      </c>
      <c r="N58" s="2" t="s">
        <v>35</v>
      </c>
      <c r="O58" s="2" t="s">
        <v>42</v>
      </c>
      <c r="P58" s="13" t="str">
        <f t="shared" si="2"/>
        <v>Moderado</v>
      </c>
      <c r="Q58" s="24" t="s">
        <v>102</v>
      </c>
      <c r="R58" s="17" t="s">
        <v>51</v>
      </c>
    </row>
    <row r="59" spans="1:18" ht="114.75" customHeight="1" x14ac:dyDescent="0.25">
      <c r="A59" s="87"/>
      <c r="B59" s="14">
        <v>45</v>
      </c>
      <c r="C59" s="11" t="s">
        <v>29</v>
      </c>
      <c r="D59" s="11" t="s">
        <v>104</v>
      </c>
      <c r="E59" s="7" t="s">
        <v>105</v>
      </c>
      <c r="F59" s="33" t="s">
        <v>9</v>
      </c>
      <c r="G59" s="51" t="s">
        <v>141</v>
      </c>
      <c r="H59" s="2" t="s">
        <v>35</v>
      </c>
      <c r="I59" s="2" t="s">
        <v>36</v>
      </c>
      <c r="J59" s="13" t="str">
        <f t="shared" si="0"/>
        <v>Bajo</v>
      </c>
      <c r="K59" s="29" t="s">
        <v>203</v>
      </c>
      <c r="L59" s="28" t="s">
        <v>18</v>
      </c>
      <c r="M59" s="19" t="str">
        <f t="shared" si="1"/>
        <v>Probabilidad</v>
      </c>
      <c r="N59" s="2" t="s">
        <v>35</v>
      </c>
      <c r="O59" s="2" t="s">
        <v>36</v>
      </c>
      <c r="P59" s="13" t="str">
        <f t="shared" si="2"/>
        <v>Bajo</v>
      </c>
      <c r="Q59" s="24" t="s">
        <v>102</v>
      </c>
      <c r="R59" s="17" t="s">
        <v>51</v>
      </c>
    </row>
    <row r="60" spans="1:18" ht="114.75" customHeight="1" x14ac:dyDescent="0.25">
      <c r="A60" s="87"/>
      <c r="B60" s="14">
        <v>46</v>
      </c>
      <c r="C60" s="11" t="s">
        <v>29</v>
      </c>
      <c r="D60" s="11" t="s">
        <v>275</v>
      </c>
      <c r="E60" s="7" t="s">
        <v>276</v>
      </c>
      <c r="F60" s="80" t="s">
        <v>9</v>
      </c>
      <c r="G60" s="80" t="s">
        <v>141</v>
      </c>
      <c r="H60" s="2" t="s">
        <v>37</v>
      </c>
      <c r="I60" s="2" t="s">
        <v>42</v>
      </c>
      <c r="J60" s="13" t="str">
        <f t="shared" si="0"/>
        <v>Moderado</v>
      </c>
      <c r="K60" s="29" t="s">
        <v>277</v>
      </c>
      <c r="L60" s="28" t="s">
        <v>18</v>
      </c>
      <c r="M60" s="19" t="str">
        <f t="shared" si="1"/>
        <v>Probabilidad</v>
      </c>
      <c r="N60" s="2" t="s">
        <v>35</v>
      </c>
      <c r="O60" s="2" t="s">
        <v>36</v>
      </c>
      <c r="P60" s="13" t="str">
        <f t="shared" si="2"/>
        <v>Bajo</v>
      </c>
      <c r="Q60" s="24" t="s">
        <v>102</v>
      </c>
      <c r="R60" s="17" t="s">
        <v>51</v>
      </c>
    </row>
    <row r="61" spans="1:18" ht="250.5" customHeight="1" x14ac:dyDescent="0.25">
      <c r="A61" s="88"/>
      <c r="B61" s="14">
        <v>47</v>
      </c>
      <c r="C61" s="11" t="s">
        <v>30</v>
      </c>
      <c r="D61" s="11" t="s">
        <v>204</v>
      </c>
      <c r="E61" s="7" t="s">
        <v>205</v>
      </c>
      <c r="F61" s="51" t="s">
        <v>13</v>
      </c>
      <c r="G61" s="51" t="s">
        <v>144</v>
      </c>
      <c r="H61" s="2" t="s">
        <v>37</v>
      </c>
      <c r="I61" s="2" t="s">
        <v>54</v>
      </c>
      <c r="J61" s="13" t="str">
        <f t="shared" si="0"/>
        <v>Extremo</v>
      </c>
      <c r="K61" s="29" t="s">
        <v>206</v>
      </c>
      <c r="L61" s="28" t="s">
        <v>18</v>
      </c>
      <c r="M61" s="19" t="str">
        <f t="shared" si="1"/>
        <v>Probabilidad</v>
      </c>
      <c r="N61" s="2" t="s">
        <v>35</v>
      </c>
      <c r="O61" s="2" t="s">
        <v>54</v>
      </c>
      <c r="P61" s="13" t="str">
        <f t="shared" si="2"/>
        <v>Extremo</v>
      </c>
      <c r="Q61" s="24" t="s">
        <v>102</v>
      </c>
      <c r="R61" s="17" t="s">
        <v>51</v>
      </c>
    </row>
    <row r="62" spans="1:18" ht="106.5" customHeight="1" x14ac:dyDescent="0.25">
      <c r="A62" s="54" t="s">
        <v>106</v>
      </c>
      <c r="B62" s="14">
        <v>48</v>
      </c>
      <c r="C62" s="11" t="s">
        <v>29</v>
      </c>
      <c r="D62" s="11" t="s">
        <v>107</v>
      </c>
      <c r="E62" s="7" t="s">
        <v>207</v>
      </c>
      <c r="F62" s="33" t="s">
        <v>9</v>
      </c>
      <c r="G62" s="51" t="s">
        <v>141</v>
      </c>
      <c r="H62" s="2" t="s">
        <v>37</v>
      </c>
      <c r="I62" s="2" t="s">
        <v>42</v>
      </c>
      <c r="J62" s="13" t="str">
        <f t="shared" si="0"/>
        <v>Moderado</v>
      </c>
      <c r="K62" s="29" t="s">
        <v>208</v>
      </c>
      <c r="L62" s="28" t="s">
        <v>18</v>
      </c>
      <c r="M62" s="19" t="str">
        <f t="shared" si="1"/>
        <v>Probabilidad</v>
      </c>
      <c r="N62" s="2" t="s">
        <v>37</v>
      </c>
      <c r="O62" s="2" t="s">
        <v>42</v>
      </c>
      <c r="P62" s="13" t="str">
        <f t="shared" si="2"/>
        <v>Moderado</v>
      </c>
      <c r="Q62" s="24" t="s">
        <v>108</v>
      </c>
      <c r="R62" s="17" t="s">
        <v>51</v>
      </c>
    </row>
    <row r="63" spans="1:18" ht="89.25" customHeight="1" x14ac:dyDescent="0.25">
      <c r="A63" s="86" t="s">
        <v>109</v>
      </c>
      <c r="B63" s="14">
        <v>49</v>
      </c>
      <c r="C63" s="11" t="s">
        <v>30</v>
      </c>
      <c r="D63" s="11" t="s">
        <v>209</v>
      </c>
      <c r="E63" s="7" t="s">
        <v>110</v>
      </c>
      <c r="F63" s="7" t="s">
        <v>15</v>
      </c>
      <c r="G63" s="63" t="s">
        <v>141</v>
      </c>
      <c r="H63" s="2" t="s">
        <v>33</v>
      </c>
      <c r="I63" s="2" t="s">
        <v>54</v>
      </c>
      <c r="J63" s="13" t="str">
        <f t="shared" si="0"/>
        <v>Extremo</v>
      </c>
      <c r="K63" s="29" t="s">
        <v>210</v>
      </c>
      <c r="L63" s="28" t="s">
        <v>18</v>
      </c>
      <c r="M63" s="19" t="str">
        <f t="shared" si="1"/>
        <v>Probabilidad</v>
      </c>
      <c r="N63" s="2" t="s">
        <v>37</v>
      </c>
      <c r="O63" s="2" t="s">
        <v>54</v>
      </c>
      <c r="P63" s="13" t="str">
        <f t="shared" si="2"/>
        <v>Extremo</v>
      </c>
      <c r="Q63" s="24" t="s">
        <v>213</v>
      </c>
      <c r="R63" s="17" t="s">
        <v>51</v>
      </c>
    </row>
    <row r="64" spans="1:18" ht="89.25" customHeight="1" x14ac:dyDescent="0.25">
      <c r="A64" s="87"/>
      <c r="B64" s="14">
        <v>50</v>
      </c>
      <c r="C64" s="11" t="s">
        <v>30</v>
      </c>
      <c r="D64" s="11" t="s">
        <v>111</v>
      </c>
      <c r="E64" s="7" t="s">
        <v>211</v>
      </c>
      <c r="F64" s="7" t="s">
        <v>9</v>
      </c>
      <c r="G64" s="63" t="s">
        <v>141</v>
      </c>
      <c r="H64" s="2" t="s">
        <v>37</v>
      </c>
      <c r="I64" s="2" t="s">
        <v>44</v>
      </c>
      <c r="J64" s="13" t="str">
        <f t="shared" si="0"/>
        <v>Alto</v>
      </c>
      <c r="K64" s="29" t="s">
        <v>212</v>
      </c>
      <c r="L64" s="28" t="s">
        <v>18</v>
      </c>
      <c r="M64" s="19" t="str">
        <f t="shared" si="1"/>
        <v>Probabilidad</v>
      </c>
      <c r="N64" s="2" t="s">
        <v>35</v>
      </c>
      <c r="O64" s="2" t="s">
        <v>44</v>
      </c>
      <c r="P64" s="13" t="str">
        <f t="shared" si="2"/>
        <v>Alto</v>
      </c>
      <c r="Q64" s="24" t="s">
        <v>213</v>
      </c>
      <c r="R64" s="17" t="s">
        <v>51</v>
      </c>
    </row>
    <row r="65" spans="1:18" ht="89.25" customHeight="1" x14ac:dyDescent="0.25">
      <c r="A65" s="87"/>
      <c r="B65" s="14">
        <v>51</v>
      </c>
      <c r="C65" s="11" t="s">
        <v>30</v>
      </c>
      <c r="D65" s="11" t="s">
        <v>214</v>
      </c>
      <c r="E65" s="7" t="s">
        <v>215</v>
      </c>
      <c r="F65" s="7" t="s">
        <v>12</v>
      </c>
      <c r="G65" s="63" t="s">
        <v>144</v>
      </c>
      <c r="H65" s="2" t="s">
        <v>37</v>
      </c>
      <c r="I65" s="2" t="s">
        <v>54</v>
      </c>
      <c r="J65" s="13" t="str">
        <f t="shared" si="0"/>
        <v>Extremo</v>
      </c>
      <c r="K65" s="29" t="s">
        <v>216</v>
      </c>
      <c r="L65" s="28" t="s">
        <v>18</v>
      </c>
      <c r="M65" s="19" t="s">
        <v>217</v>
      </c>
      <c r="N65" s="2" t="s">
        <v>35</v>
      </c>
      <c r="O65" s="2" t="s">
        <v>54</v>
      </c>
      <c r="P65" s="13" t="str">
        <f t="shared" si="2"/>
        <v>Extremo</v>
      </c>
      <c r="Q65" s="24" t="s">
        <v>213</v>
      </c>
      <c r="R65" s="17" t="s">
        <v>51</v>
      </c>
    </row>
    <row r="66" spans="1:18" ht="89.25" customHeight="1" x14ac:dyDescent="0.25">
      <c r="A66" s="88"/>
      <c r="B66" s="14">
        <v>52</v>
      </c>
      <c r="C66" s="11" t="s">
        <v>30</v>
      </c>
      <c r="D66" s="11" t="s">
        <v>218</v>
      </c>
      <c r="E66" s="7" t="s">
        <v>219</v>
      </c>
      <c r="F66" s="7" t="s">
        <v>9</v>
      </c>
      <c r="G66" s="63" t="s">
        <v>144</v>
      </c>
      <c r="H66" s="2" t="s">
        <v>37</v>
      </c>
      <c r="I66" s="2" t="s">
        <v>54</v>
      </c>
      <c r="J66" s="13" t="str">
        <f t="shared" si="0"/>
        <v>Extremo</v>
      </c>
      <c r="K66" s="29" t="s">
        <v>220</v>
      </c>
      <c r="L66" s="28" t="s">
        <v>18</v>
      </c>
      <c r="M66" s="19" t="s">
        <v>217</v>
      </c>
      <c r="N66" s="2" t="s">
        <v>35</v>
      </c>
      <c r="O66" s="2" t="s">
        <v>54</v>
      </c>
      <c r="P66" s="13" t="str">
        <f t="shared" si="2"/>
        <v>Extremo</v>
      </c>
      <c r="Q66" s="24" t="s">
        <v>213</v>
      </c>
      <c r="R66" s="17" t="s">
        <v>51</v>
      </c>
    </row>
    <row r="67" spans="1:18" ht="89.25" customHeight="1" x14ac:dyDescent="0.25">
      <c r="A67" s="86" t="s">
        <v>114</v>
      </c>
      <c r="B67" s="14">
        <v>53</v>
      </c>
      <c r="C67" s="11" t="s">
        <v>29</v>
      </c>
      <c r="D67" s="11" t="s">
        <v>221</v>
      </c>
      <c r="E67" s="7" t="s">
        <v>222</v>
      </c>
      <c r="F67" s="7" t="s">
        <v>15</v>
      </c>
      <c r="G67" s="63" t="s">
        <v>141</v>
      </c>
      <c r="H67" s="2" t="s">
        <v>33</v>
      </c>
      <c r="I67" s="2" t="s">
        <v>42</v>
      </c>
      <c r="J67" s="13" t="str">
        <f t="shared" si="0"/>
        <v>Alto</v>
      </c>
      <c r="K67" s="29" t="s">
        <v>223</v>
      </c>
      <c r="L67" s="28" t="s">
        <v>18</v>
      </c>
      <c r="M67" s="19" t="str">
        <f t="shared" si="1"/>
        <v>Probabilidad</v>
      </c>
      <c r="N67" s="2" t="s">
        <v>37</v>
      </c>
      <c r="O67" s="2" t="s">
        <v>42</v>
      </c>
      <c r="P67" s="13" t="str">
        <f t="shared" si="2"/>
        <v>Moderado</v>
      </c>
      <c r="Q67" s="24" t="s">
        <v>115</v>
      </c>
      <c r="R67" s="17" t="s">
        <v>51</v>
      </c>
    </row>
    <row r="68" spans="1:18" ht="89.25" customHeight="1" x14ac:dyDescent="0.25">
      <c r="A68" s="88"/>
      <c r="B68" s="14">
        <v>54</v>
      </c>
      <c r="C68" s="11" t="s">
        <v>30</v>
      </c>
      <c r="D68" s="11" t="s">
        <v>224</v>
      </c>
      <c r="E68" s="7" t="s">
        <v>225</v>
      </c>
      <c r="F68" s="7" t="s">
        <v>15</v>
      </c>
      <c r="G68" s="63" t="s">
        <v>141</v>
      </c>
      <c r="H68" s="2" t="s">
        <v>37</v>
      </c>
      <c r="I68" s="2" t="s">
        <v>44</v>
      </c>
      <c r="J68" s="13" t="str">
        <f t="shared" si="0"/>
        <v>Alto</v>
      </c>
      <c r="K68" s="29" t="s">
        <v>226</v>
      </c>
      <c r="L68" s="28" t="s">
        <v>18</v>
      </c>
      <c r="M68" s="19" t="str">
        <f t="shared" si="1"/>
        <v>Probabilidad</v>
      </c>
      <c r="N68" s="2" t="s">
        <v>35</v>
      </c>
      <c r="O68" s="2" t="s">
        <v>44</v>
      </c>
      <c r="P68" s="13" t="str">
        <f t="shared" si="2"/>
        <v>Alto</v>
      </c>
      <c r="Q68" s="24" t="s">
        <v>115</v>
      </c>
      <c r="R68" s="17" t="s">
        <v>39</v>
      </c>
    </row>
    <row r="69" spans="1:18" ht="89.25" customHeight="1" x14ac:dyDescent="0.25">
      <c r="A69" s="86" t="s">
        <v>227</v>
      </c>
      <c r="B69" s="101">
        <v>55</v>
      </c>
      <c r="C69" s="99" t="s">
        <v>30</v>
      </c>
      <c r="D69" s="99" t="s">
        <v>228</v>
      </c>
      <c r="E69" s="97" t="s">
        <v>278</v>
      </c>
      <c r="F69" s="97" t="s">
        <v>13</v>
      </c>
      <c r="G69" s="97" t="s">
        <v>144</v>
      </c>
      <c r="H69" s="95" t="s">
        <v>35</v>
      </c>
      <c r="I69" s="95" t="s">
        <v>54</v>
      </c>
      <c r="J69" s="93" t="str">
        <f t="shared" si="0"/>
        <v>Extremo</v>
      </c>
      <c r="K69" s="29" t="s">
        <v>279</v>
      </c>
      <c r="L69" s="28" t="s">
        <v>18</v>
      </c>
      <c r="M69" s="19" t="str">
        <f t="shared" si="1"/>
        <v>Probabilidad</v>
      </c>
      <c r="N69" s="2" t="s">
        <v>35</v>
      </c>
      <c r="O69" s="2" t="s">
        <v>54</v>
      </c>
      <c r="P69" s="93" t="str">
        <f t="shared" si="2"/>
        <v>Extremo</v>
      </c>
      <c r="Q69" s="89" t="s">
        <v>229</v>
      </c>
      <c r="R69" s="91" t="s">
        <v>51</v>
      </c>
    </row>
    <row r="70" spans="1:18" ht="89.25" customHeight="1" x14ac:dyDescent="0.25">
      <c r="A70" s="88"/>
      <c r="B70" s="102"/>
      <c r="C70" s="100"/>
      <c r="D70" s="100"/>
      <c r="E70" s="98"/>
      <c r="F70" s="98"/>
      <c r="G70" s="98"/>
      <c r="H70" s="96"/>
      <c r="I70" s="96"/>
      <c r="J70" s="94"/>
      <c r="K70" s="29" t="s">
        <v>280</v>
      </c>
      <c r="L70" s="28" t="s">
        <v>18</v>
      </c>
      <c r="M70" s="19" t="str">
        <f t="shared" si="1"/>
        <v>Probabilidad</v>
      </c>
      <c r="N70" s="2" t="s">
        <v>50</v>
      </c>
      <c r="O70" s="2" t="s">
        <v>54</v>
      </c>
      <c r="P70" s="94"/>
      <c r="Q70" s="90"/>
      <c r="R70" s="92"/>
    </row>
    <row r="71" spans="1:18" ht="109.5" customHeight="1" x14ac:dyDescent="0.25">
      <c r="A71" s="22" t="s">
        <v>231</v>
      </c>
      <c r="B71" s="14">
        <v>56</v>
      </c>
      <c r="C71" s="11" t="s">
        <v>28</v>
      </c>
      <c r="D71" s="11" t="s">
        <v>232</v>
      </c>
      <c r="E71" s="7" t="s">
        <v>233</v>
      </c>
      <c r="F71" s="7" t="s">
        <v>9</v>
      </c>
      <c r="G71" s="63" t="s">
        <v>144</v>
      </c>
      <c r="H71" s="2" t="s">
        <v>35</v>
      </c>
      <c r="I71" s="2" t="s">
        <v>44</v>
      </c>
      <c r="J71" s="13" t="str">
        <f t="shared" si="0"/>
        <v>Alto</v>
      </c>
      <c r="K71" s="29" t="s">
        <v>234</v>
      </c>
      <c r="L71" s="28" t="s">
        <v>18</v>
      </c>
      <c r="M71" s="19" t="str">
        <f t="shared" si="1"/>
        <v>Probabilidad</v>
      </c>
      <c r="N71" s="2" t="s">
        <v>35</v>
      </c>
      <c r="O71" s="2" t="s">
        <v>44</v>
      </c>
      <c r="P71" s="13" t="str">
        <f t="shared" si="2"/>
        <v>Alto</v>
      </c>
      <c r="Q71" s="24" t="s">
        <v>230</v>
      </c>
      <c r="R71" s="17" t="s">
        <v>51</v>
      </c>
    </row>
    <row r="72" spans="1:18" ht="72.75" customHeight="1" x14ac:dyDescent="0.25">
      <c r="A72" s="32"/>
      <c r="B72" s="14"/>
      <c r="C72" s="8"/>
      <c r="D72" s="8"/>
      <c r="E72" s="7"/>
      <c r="F72" s="7"/>
      <c r="G72" s="63"/>
      <c r="H72" s="2"/>
      <c r="I72" s="2"/>
      <c r="J72" s="13" t="str">
        <f t="shared" si="0"/>
        <v/>
      </c>
      <c r="K72" s="27"/>
      <c r="L72" s="28"/>
      <c r="M72" s="19" t="str">
        <f t="shared" si="1"/>
        <v/>
      </c>
      <c r="N72" s="2"/>
      <c r="O72" s="2"/>
      <c r="P72" s="13" t="str">
        <f t="shared" si="2"/>
        <v/>
      </c>
      <c r="Q72" s="24"/>
      <c r="R72" s="17"/>
    </row>
    <row r="74" spans="1:18" hidden="1" x14ac:dyDescent="0.25">
      <c r="D74" t="s">
        <v>9</v>
      </c>
      <c r="E74" t="s">
        <v>18</v>
      </c>
      <c r="F74" t="s">
        <v>28</v>
      </c>
    </row>
    <row r="75" spans="1:18" hidden="1" x14ac:dyDescent="0.25">
      <c r="D75" t="s">
        <v>10</v>
      </c>
      <c r="E75" t="s">
        <v>19</v>
      </c>
      <c r="F75" t="s">
        <v>29</v>
      </c>
    </row>
    <row r="76" spans="1:18" hidden="1" x14ac:dyDescent="0.25">
      <c r="D76" t="s">
        <v>11</v>
      </c>
      <c r="E76" t="s">
        <v>20</v>
      </c>
      <c r="F76" t="s">
        <v>30</v>
      </c>
    </row>
    <row r="77" spans="1:18" hidden="1" x14ac:dyDescent="0.25">
      <c r="D77" t="s">
        <v>12</v>
      </c>
    </row>
    <row r="78" spans="1:18" hidden="1" x14ac:dyDescent="0.25">
      <c r="D78" t="s">
        <v>13</v>
      </c>
    </row>
    <row r="79" spans="1:18" hidden="1" x14ac:dyDescent="0.25">
      <c r="D79" t="s">
        <v>14</v>
      </c>
    </row>
    <row r="80" spans="1:18" hidden="1" x14ac:dyDescent="0.25">
      <c r="D80" t="s">
        <v>15</v>
      </c>
    </row>
    <row r="81" hidden="1" x14ac:dyDescent="0.25"/>
  </sheetData>
  <autoFilter ref="A6:R68"/>
  <mergeCells count="127">
    <mergeCell ref="A58:A61"/>
    <mergeCell ref="B25:B27"/>
    <mergeCell ref="C25:C27"/>
    <mergeCell ref="D25:D27"/>
    <mergeCell ref="E25:E27"/>
    <mergeCell ref="A40:A43"/>
    <mergeCell ref="B40:B41"/>
    <mergeCell ref="C40:C41"/>
    <mergeCell ref="D40:D41"/>
    <mergeCell ref="E40:E41"/>
    <mergeCell ref="A52:A57"/>
    <mergeCell ref="A48:A50"/>
    <mergeCell ref="A1:A4"/>
    <mergeCell ref="A5:A6"/>
    <mergeCell ref="A18:A19"/>
    <mergeCell ref="A7:A10"/>
    <mergeCell ref="A11:A14"/>
    <mergeCell ref="R52:R53"/>
    <mergeCell ref="B52:B53"/>
    <mergeCell ref="C52:C53"/>
    <mergeCell ref="D52:D53"/>
    <mergeCell ref="E52:E53"/>
    <mergeCell ref="F52:F53"/>
    <mergeCell ref="H52:H53"/>
    <mergeCell ref="I52:I53"/>
    <mergeCell ref="J52:J53"/>
    <mergeCell ref="Q52:Q53"/>
    <mergeCell ref="R25:R27"/>
    <mergeCell ref="F25:F27"/>
    <mergeCell ref="H25:H27"/>
    <mergeCell ref="I25:I27"/>
    <mergeCell ref="J25:J27"/>
    <mergeCell ref="Q25:Q27"/>
    <mergeCell ref="P1:R3"/>
    <mergeCell ref="P4:R4"/>
    <mergeCell ref="J5:J6"/>
    <mergeCell ref="R5:R6"/>
    <mergeCell ref="H5:I5"/>
    <mergeCell ref="P5:P6"/>
    <mergeCell ref="N5:O5"/>
    <mergeCell ref="B1:O2"/>
    <mergeCell ref="B3:O4"/>
    <mergeCell ref="Q5:Q6"/>
    <mergeCell ref="K5:M5"/>
    <mergeCell ref="B5:G5"/>
    <mergeCell ref="R15:R16"/>
    <mergeCell ref="B15:B16"/>
    <mergeCell ref="C15:C16"/>
    <mergeCell ref="D15:D16"/>
    <mergeCell ref="E15:E16"/>
    <mergeCell ref="F15:F16"/>
    <mergeCell ref="H11:H12"/>
    <mergeCell ref="I11:I12"/>
    <mergeCell ref="J11:J12"/>
    <mergeCell ref="Q11:Q12"/>
    <mergeCell ref="R11:R12"/>
    <mergeCell ref="P11:P12"/>
    <mergeCell ref="B11:B12"/>
    <mergeCell ref="C11:C12"/>
    <mergeCell ref="D11:D12"/>
    <mergeCell ref="E11:E12"/>
    <mergeCell ref="F11:F12"/>
    <mergeCell ref="G11:G12"/>
    <mergeCell ref="G15:G16"/>
    <mergeCell ref="P15:P16"/>
    <mergeCell ref="G25:G27"/>
    <mergeCell ref="A20:A36"/>
    <mergeCell ref="A37:A39"/>
    <mergeCell ref="H15:H16"/>
    <mergeCell ref="I15:I16"/>
    <mergeCell ref="J15:J16"/>
    <mergeCell ref="Q15:Q16"/>
    <mergeCell ref="A15:A17"/>
    <mergeCell ref="A44:A47"/>
    <mergeCell ref="B46:B47"/>
    <mergeCell ref="C46:C47"/>
    <mergeCell ref="N40:N41"/>
    <mergeCell ref="O40:O41"/>
    <mergeCell ref="P40:P41"/>
    <mergeCell ref="Q40:Q41"/>
    <mergeCell ref="D46:D47"/>
    <mergeCell ref="E46:E47"/>
    <mergeCell ref="R40:R41"/>
    <mergeCell ref="F40:F41"/>
    <mergeCell ref="G40:G41"/>
    <mergeCell ref="H40:H41"/>
    <mergeCell ref="I40:I41"/>
    <mergeCell ref="J40:J41"/>
    <mergeCell ref="I46:I47"/>
    <mergeCell ref="J46:J47"/>
    <mergeCell ref="P46:P47"/>
    <mergeCell ref="Q46:Q47"/>
    <mergeCell ref="R46:R47"/>
    <mergeCell ref="F46:F47"/>
    <mergeCell ref="G46:G47"/>
    <mergeCell ref="H46:H47"/>
    <mergeCell ref="G52:G53"/>
    <mergeCell ref="P52:P53"/>
    <mergeCell ref="B54:B55"/>
    <mergeCell ref="C54:C55"/>
    <mergeCell ref="D54:D55"/>
    <mergeCell ref="E54:E55"/>
    <mergeCell ref="F54:F55"/>
    <mergeCell ref="G54:G55"/>
    <mergeCell ref="H54:H55"/>
    <mergeCell ref="I54:I55"/>
    <mergeCell ref="J54:J55"/>
    <mergeCell ref="N54:N55"/>
    <mergeCell ref="O54:O55"/>
    <mergeCell ref="P54:P55"/>
    <mergeCell ref="R54:R55"/>
    <mergeCell ref="Q54:Q55"/>
    <mergeCell ref="A63:A66"/>
    <mergeCell ref="A67:A68"/>
    <mergeCell ref="Q69:Q70"/>
    <mergeCell ref="R69:R70"/>
    <mergeCell ref="P69:P70"/>
    <mergeCell ref="J69:J70"/>
    <mergeCell ref="I69:I70"/>
    <mergeCell ref="H69:H70"/>
    <mergeCell ref="G69:G70"/>
    <mergeCell ref="F69:F70"/>
    <mergeCell ref="D69:D70"/>
    <mergeCell ref="E69:E70"/>
    <mergeCell ref="C69:C70"/>
    <mergeCell ref="B69:B70"/>
    <mergeCell ref="A69:A70"/>
  </mergeCells>
  <conditionalFormatting sqref="J54 J17:J25 J28:J40 J7:J11 P7:P11 J13:J15 P13:P15 J42:J46 J48:J52 P42:P46 P48:P52 P54 J56 J71:J72 P71:P72 P17:P40 J59:J69 P56:P69">
    <cfRule type="containsText" dxfId="69" priority="43" operator="containsText" text="Extremo">
      <formula>NOT(ISERROR(SEARCH("Extremo",J7)))</formula>
    </cfRule>
    <cfRule type="containsText" dxfId="68" priority="44" operator="containsText" text="Alto">
      <formula>NOT(ISERROR(SEARCH("Alto",J7)))</formula>
    </cfRule>
    <cfRule type="containsText" dxfId="67" priority="45" operator="containsText" text="Moderado">
      <formula>NOT(ISERROR(SEARCH("Moderado",J7)))</formula>
    </cfRule>
    <cfRule type="containsText" dxfId="66" priority="46" operator="containsText" text="Bajo">
      <formula>NOT(ISERROR(SEARCH("Bajo",J7)))</formula>
    </cfRule>
    <cfRule type="containsText" dxfId="65" priority="71" operator="containsText" text="ZONA RIESGO BAJA">
      <formula>NOT(ISERROR(SEARCH("ZONA RIESGO BAJA",J7)))</formula>
    </cfRule>
    <cfRule type="containsText" dxfId="64" priority="72" operator="containsText" text="ZONA RIESGO MODERADA">
      <formula>NOT(ISERROR(SEARCH("ZONA RIESGO MODERADA",J7)))</formula>
    </cfRule>
    <cfRule type="containsText" dxfId="63" priority="73" operator="containsText" text="ZONA RIESGO ALTA">
      <formula>NOT(ISERROR(SEARCH("ZONA RIESGO ALTA",J7)))</formula>
    </cfRule>
    <cfRule type="containsText" dxfId="62" priority="74" operator="containsText" text="ZONA RIESGO EXTREMA">
      <formula>NOT(ISERROR(SEARCH("ZONA RIESGO EXTREMA",J7)))</formula>
    </cfRule>
  </conditionalFormatting>
  <conditionalFormatting sqref="Q54 Q7:Q11 Q17:Q25 Q28:Q40 Q13:Q15 Q42:Q46 Q48:Q52 Q56 Q71:Q72 Q58:Q69">
    <cfRule type="containsText" dxfId="61" priority="67" operator="containsText" text="ZONA RIESGO BAJA">
      <formula>NOT(ISERROR(SEARCH("ZONA RIESGO BAJA",Q7)))</formula>
    </cfRule>
    <cfRule type="containsText" dxfId="60" priority="68" operator="containsText" text="ZONA RIESGO MODERADA">
      <formula>NOT(ISERROR(SEARCH("ZONA RIESGO MODERADA",Q7)))</formula>
    </cfRule>
    <cfRule type="containsText" dxfId="59" priority="69" operator="containsText" text="ZONA RIESGO ALTA">
      <formula>NOT(ISERROR(SEARCH("ZONA RIESGO ALTA",Q7)))</formula>
    </cfRule>
    <cfRule type="containsText" dxfId="58" priority="70" operator="containsText" text="ZONA RIESGO EXTREMA">
      <formula>NOT(ISERROR(SEARCH("ZONA RIESGO EXTREMA",Q7)))</formula>
    </cfRule>
  </conditionalFormatting>
  <conditionalFormatting sqref="H7:H11 H54 H17:H25 H28:H40 H13:H15 N7:N40 H42:H46 H48:H52 N42:N54 H56 H58:H69 H71:H72 N56:N72">
    <cfRule type="containsText" dxfId="57" priority="62" operator="containsText" text="Muy Baja">
      <formula>NOT(ISERROR(SEARCH("Muy Baja",H7)))</formula>
    </cfRule>
    <cfRule type="containsText" dxfId="56" priority="63" operator="containsText" text="Baja">
      <formula>NOT(ISERROR(SEARCH("Baja",H7)))</formula>
    </cfRule>
    <cfRule type="containsText" dxfId="55" priority="64" operator="containsText" text="Media">
      <formula>NOT(ISERROR(SEARCH("Media",H7)))</formula>
    </cfRule>
    <cfRule type="containsText" dxfId="54" priority="65" operator="containsText" text="Muy Alta">
      <formula>NOT(ISERROR(SEARCH("Muy Alta",H7)))</formula>
    </cfRule>
    <cfRule type="containsText" dxfId="53" priority="66" operator="containsText" text="Alta">
      <formula>NOT(ISERROR(SEARCH("Alta",H7)))</formula>
    </cfRule>
  </conditionalFormatting>
  <conditionalFormatting sqref="I54 I7:I11 I17:I25 I28:I40 I13:I15 O7:O40 I42:I46 I48:I52 O42:O54 I56 I58:I69 I71:I72 O56:O72">
    <cfRule type="containsText" dxfId="52" priority="57" operator="containsText" text="Catastrófico">
      <formula>NOT(ISERROR(SEARCH("Catastrófico",I7)))</formula>
    </cfRule>
    <cfRule type="containsText" dxfId="51" priority="58" operator="containsText" text="Mayor">
      <formula>NOT(ISERROR(SEARCH("Mayor",I7)))</formula>
    </cfRule>
    <cfRule type="containsText" dxfId="50" priority="59" operator="containsText" text="Moderado">
      <formula>NOT(ISERROR(SEARCH("Moderado",I7)))</formula>
    </cfRule>
    <cfRule type="containsText" dxfId="49" priority="60" operator="containsText" text="Menor">
      <formula>NOT(ISERROR(SEARCH("Menor",I7)))</formula>
    </cfRule>
    <cfRule type="containsText" dxfId="48" priority="61" operator="containsText" text="Leve">
      <formula>NOT(ISERROR(SEARCH("Leve",I7)))</formula>
    </cfRule>
  </conditionalFormatting>
  <conditionalFormatting sqref="H57">
    <cfRule type="containsText" dxfId="47" priority="18" operator="containsText" text="Muy Baja">
      <formula>NOT(ISERROR(SEARCH("Muy Baja",H57)))</formula>
    </cfRule>
    <cfRule type="containsText" dxfId="46" priority="19" operator="containsText" text="Baja">
      <formula>NOT(ISERROR(SEARCH("Baja",H57)))</formula>
    </cfRule>
    <cfRule type="containsText" dxfId="45" priority="20" operator="containsText" text="Media">
      <formula>NOT(ISERROR(SEARCH("Media",H57)))</formula>
    </cfRule>
    <cfRule type="containsText" dxfId="44" priority="21" operator="containsText" text="Muy Alta">
      <formula>NOT(ISERROR(SEARCH("Muy Alta",H57)))</formula>
    </cfRule>
    <cfRule type="containsText" dxfId="43" priority="22" operator="containsText" text="Alta">
      <formula>NOT(ISERROR(SEARCH("Alta",H57)))</formula>
    </cfRule>
  </conditionalFormatting>
  <conditionalFormatting sqref="I57">
    <cfRule type="containsText" dxfId="42" priority="13" operator="containsText" text="Catastrófico">
      <formula>NOT(ISERROR(SEARCH("Catastrófico",I57)))</formula>
    </cfRule>
    <cfRule type="containsText" dxfId="41" priority="14" operator="containsText" text="Mayor">
      <formula>NOT(ISERROR(SEARCH("Mayor",I57)))</formula>
    </cfRule>
    <cfRule type="containsText" dxfId="40" priority="15" operator="containsText" text="Moderado">
      <formula>NOT(ISERROR(SEARCH("Moderado",I57)))</formula>
    </cfRule>
    <cfRule type="containsText" dxfId="39" priority="16" operator="containsText" text="Menor">
      <formula>NOT(ISERROR(SEARCH("Menor",I57)))</formula>
    </cfRule>
    <cfRule type="containsText" dxfId="38" priority="17" operator="containsText" text="Leve">
      <formula>NOT(ISERROR(SEARCH("Leve",I57)))</formula>
    </cfRule>
  </conditionalFormatting>
  <conditionalFormatting sqref="J57:J58">
    <cfRule type="containsText" dxfId="37" priority="1" operator="containsText" text="Extremo">
      <formula>NOT(ISERROR(SEARCH("Extremo",J57)))</formula>
    </cfRule>
    <cfRule type="containsText" dxfId="36" priority="2" operator="containsText" text="Alto">
      <formula>NOT(ISERROR(SEARCH("Alto",J57)))</formula>
    </cfRule>
    <cfRule type="containsText" dxfId="35" priority="3" operator="containsText" text="Moderado">
      <formula>NOT(ISERROR(SEARCH("Moderado",J57)))</formula>
    </cfRule>
    <cfRule type="containsText" dxfId="34" priority="4" operator="containsText" text="Bajo">
      <formula>NOT(ISERROR(SEARCH("Bajo",J57)))</formula>
    </cfRule>
    <cfRule type="containsText" dxfId="33" priority="5" operator="containsText" text="ZONA RIESGO BAJA">
      <formula>NOT(ISERROR(SEARCH("ZONA RIESGO BAJA",J57)))</formula>
    </cfRule>
    <cfRule type="containsText" dxfId="32" priority="6" operator="containsText" text="ZONA RIESGO MODERADA">
      <formula>NOT(ISERROR(SEARCH("ZONA RIESGO MODERADA",J57)))</formula>
    </cfRule>
    <cfRule type="containsText" dxfId="31" priority="7" operator="containsText" text="ZONA RIESGO ALTA">
      <formula>NOT(ISERROR(SEARCH("ZONA RIESGO ALTA",J57)))</formula>
    </cfRule>
    <cfRule type="containsText" dxfId="30" priority="8" operator="containsText" text="ZONA RIESGO EXTREMA">
      <formula>NOT(ISERROR(SEARCH("ZONA RIESGO EXTREMA",J57)))</formula>
    </cfRule>
  </conditionalFormatting>
  <dataValidations count="3">
    <dataValidation type="list" allowBlank="1" showInputMessage="1" showErrorMessage="1" sqref="F7:F11 F48:F52 F56 F54 F42:F46 F17:F25 F13:F15 F28:F40 F58:F69 F71:F72">
      <formula1>$D$74:$D$80</formula1>
    </dataValidation>
    <dataValidation type="list" allowBlank="1" showInputMessage="1" showErrorMessage="1" sqref="C48:C52 C7:C11 C56 C54 C42:C46 C13:C15 C17:C25 C28:C40 C58:C69 C71:C72">
      <formula1>$F$74:$F$76</formula1>
    </dataValidation>
    <dataValidation type="list" allowBlank="1" showInputMessage="1" showErrorMessage="1" sqref="L7:L72">
      <formula1>$E$74:$E$76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workbookViewId="0">
      <selection activeCell="D7" sqref="D7"/>
    </sheetView>
  </sheetViews>
  <sheetFormatPr baseColWidth="10" defaultRowHeight="12.75" x14ac:dyDescent="0.2"/>
  <cols>
    <col min="1" max="1" width="11.42578125" style="66"/>
    <col min="2" max="2" width="9.5703125" style="66" customWidth="1"/>
    <col min="3" max="3" width="9.28515625" style="66" customWidth="1"/>
    <col min="4" max="4" width="16.140625" style="66" customWidth="1"/>
    <col min="5" max="5" width="35.85546875" style="66" customWidth="1"/>
    <col min="6" max="6" width="24" style="66" customWidth="1"/>
    <col min="7" max="7" width="9.28515625" style="66" customWidth="1"/>
    <col min="8" max="8" width="9.5703125" style="66" customWidth="1"/>
    <col min="9" max="257" width="11.42578125" style="66"/>
    <col min="258" max="258" width="9.5703125" style="66" customWidth="1"/>
    <col min="259" max="259" width="5.42578125" style="66" customWidth="1"/>
    <col min="260" max="260" width="16.140625" style="66" customWidth="1"/>
    <col min="261" max="261" width="35.85546875" style="66" customWidth="1"/>
    <col min="262" max="262" width="24" style="66" customWidth="1"/>
    <col min="263" max="263" width="9.28515625" style="66" customWidth="1"/>
    <col min="264" max="264" width="9.5703125" style="66" customWidth="1"/>
    <col min="265" max="513" width="11.42578125" style="66"/>
    <col min="514" max="514" width="9.5703125" style="66" customWidth="1"/>
    <col min="515" max="515" width="5.42578125" style="66" customWidth="1"/>
    <col min="516" max="516" width="16.140625" style="66" customWidth="1"/>
    <col min="517" max="517" width="35.85546875" style="66" customWidth="1"/>
    <col min="518" max="518" width="24" style="66" customWidth="1"/>
    <col min="519" max="519" width="9.28515625" style="66" customWidth="1"/>
    <col min="520" max="520" width="9.5703125" style="66" customWidth="1"/>
    <col min="521" max="769" width="11.42578125" style="66"/>
    <col min="770" max="770" width="9.5703125" style="66" customWidth="1"/>
    <col min="771" max="771" width="5.42578125" style="66" customWidth="1"/>
    <col min="772" max="772" width="16.140625" style="66" customWidth="1"/>
    <col min="773" max="773" width="35.85546875" style="66" customWidth="1"/>
    <col min="774" max="774" width="24" style="66" customWidth="1"/>
    <col min="775" max="775" width="9.28515625" style="66" customWidth="1"/>
    <col min="776" max="776" width="9.5703125" style="66" customWidth="1"/>
    <col min="777" max="1025" width="11.42578125" style="66"/>
    <col min="1026" max="1026" width="9.5703125" style="66" customWidth="1"/>
    <col min="1027" max="1027" width="5.42578125" style="66" customWidth="1"/>
    <col min="1028" max="1028" width="16.140625" style="66" customWidth="1"/>
    <col min="1029" max="1029" width="35.85546875" style="66" customWidth="1"/>
    <col min="1030" max="1030" width="24" style="66" customWidth="1"/>
    <col min="1031" max="1031" width="9.28515625" style="66" customWidth="1"/>
    <col min="1032" max="1032" width="9.5703125" style="66" customWidth="1"/>
    <col min="1033" max="1281" width="11.42578125" style="66"/>
    <col min="1282" max="1282" width="9.5703125" style="66" customWidth="1"/>
    <col min="1283" max="1283" width="5.42578125" style="66" customWidth="1"/>
    <col min="1284" max="1284" width="16.140625" style="66" customWidth="1"/>
    <col min="1285" max="1285" width="35.85546875" style="66" customWidth="1"/>
    <col min="1286" max="1286" width="24" style="66" customWidth="1"/>
    <col min="1287" max="1287" width="9.28515625" style="66" customWidth="1"/>
    <col min="1288" max="1288" width="9.5703125" style="66" customWidth="1"/>
    <col min="1289" max="1537" width="11.42578125" style="66"/>
    <col min="1538" max="1538" width="9.5703125" style="66" customWidth="1"/>
    <col min="1539" max="1539" width="5.42578125" style="66" customWidth="1"/>
    <col min="1540" max="1540" width="16.140625" style="66" customWidth="1"/>
    <col min="1541" max="1541" width="35.85546875" style="66" customWidth="1"/>
    <col min="1542" max="1542" width="24" style="66" customWidth="1"/>
    <col min="1543" max="1543" width="9.28515625" style="66" customWidth="1"/>
    <col min="1544" max="1544" width="9.5703125" style="66" customWidth="1"/>
    <col min="1545" max="1793" width="11.42578125" style="66"/>
    <col min="1794" max="1794" width="9.5703125" style="66" customWidth="1"/>
    <col min="1795" max="1795" width="5.42578125" style="66" customWidth="1"/>
    <col min="1796" max="1796" width="16.140625" style="66" customWidth="1"/>
    <col min="1797" max="1797" width="35.85546875" style="66" customWidth="1"/>
    <col min="1798" max="1798" width="24" style="66" customWidth="1"/>
    <col min="1799" max="1799" width="9.28515625" style="66" customWidth="1"/>
    <col min="1800" max="1800" width="9.5703125" style="66" customWidth="1"/>
    <col min="1801" max="2049" width="11.42578125" style="66"/>
    <col min="2050" max="2050" width="9.5703125" style="66" customWidth="1"/>
    <col min="2051" max="2051" width="5.42578125" style="66" customWidth="1"/>
    <col min="2052" max="2052" width="16.140625" style="66" customWidth="1"/>
    <col min="2053" max="2053" width="35.85546875" style="66" customWidth="1"/>
    <col min="2054" max="2054" width="24" style="66" customWidth="1"/>
    <col min="2055" max="2055" width="9.28515625" style="66" customWidth="1"/>
    <col min="2056" max="2056" width="9.5703125" style="66" customWidth="1"/>
    <col min="2057" max="2305" width="11.42578125" style="66"/>
    <col min="2306" max="2306" width="9.5703125" style="66" customWidth="1"/>
    <col min="2307" max="2307" width="5.42578125" style="66" customWidth="1"/>
    <col min="2308" max="2308" width="16.140625" style="66" customWidth="1"/>
    <col min="2309" max="2309" width="35.85546875" style="66" customWidth="1"/>
    <col min="2310" max="2310" width="24" style="66" customWidth="1"/>
    <col min="2311" max="2311" width="9.28515625" style="66" customWidth="1"/>
    <col min="2312" max="2312" width="9.5703125" style="66" customWidth="1"/>
    <col min="2313" max="2561" width="11.42578125" style="66"/>
    <col min="2562" max="2562" width="9.5703125" style="66" customWidth="1"/>
    <col min="2563" max="2563" width="5.42578125" style="66" customWidth="1"/>
    <col min="2564" max="2564" width="16.140625" style="66" customWidth="1"/>
    <col min="2565" max="2565" width="35.85546875" style="66" customWidth="1"/>
    <col min="2566" max="2566" width="24" style="66" customWidth="1"/>
    <col min="2567" max="2567" width="9.28515625" style="66" customWidth="1"/>
    <col min="2568" max="2568" width="9.5703125" style="66" customWidth="1"/>
    <col min="2569" max="2817" width="11.42578125" style="66"/>
    <col min="2818" max="2818" width="9.5703125" style="66" customWidth="1"/>
    <col min="2819" max="2819" width="5.42578125" style="66" customWidth="1"/>
    <col min="2820" max="2820" width="16.140625" style="66" customWidth="1"/>
    <col min="2821" max="2821" width="35.85546875" style="66" customWidth="1"/>
    <col min="2822" max="2822" width="24" style="66" customWidth="1"/>
    <col min="2823" max="2823" width="9.28515625" style="66" customWidth="1"/>
    <col min="2824" max="2824" width="9.5703125" style="66" customWidth="1"/>
    <col min="2825" max="3073" width="11.42578125" style="66"/>
    <col min="3074" max="3074" width="9.5703125" style="66" customWidth="1"/>
    <col min="3075" max="3075" width="5.42578125" style="66" customWidth="1"/>
    <col min="3076" max="3076" width="16.140625" style="66" customWidth="1"/>
    <col min="3077" max="3077" width="35.85546875" style="66" customWidth="1"/>
    <col min="3078" max="3078" width="24" style="66" customWidth="1"/>
    <col min="3079" max="3079" width="9.28515625" style="66" customWidth="1"/>
    <col min="3080" max="3080" width="9.5703125" style="66" customWidth="1"/>
    <col min="3081" max="3329" width="11.42578125" style="66"/>
    <col min="3330" max="3330" width="9.5703125" style="66" customWidth="1"/>
    <col min="3331" max="3331" width="5.42578125" style="66" customWidth="1"/>
    <col min="3332" max="3332" width="16.140625" style="66" customWidth="1"/>
    <col min="3333" max="3333" width="35.85546875" style="66" customWidth="1"/>
    <col min="3334" max="3334" width="24" style="66" customWidth="1"/>
    <col min="3335" max="3335" width="9.28515625" style="66" customWidth="1"/>
    <col min="3336" max="3336" width="9.5703125" style="66" customWidth="1"/>
    <col min="3337" max="3585" width="11.42578125" style="66"/>
    <col min="3586" max="3586" width="9.5703125" style="66" customWidth="1"/>
    <col min="3587" max="3587" width="5.42578125" style="66" customWidth="1"/>
    <col min="3588" max="3588" width="16.140625" style="66" customWidth="1"/>
    <col min="3589" max="3589" width="35.85546875" style="66" customWidth="1"/>
    <col min="3590" max="3590" width="24" style="66" customWidth="1"/>
    <col min="3591" max="3591" width="9.28515625" style="66" customWidth="1"/>
    <col min="3592" max="3592" width="9.5703125" style="66" customWidth="1"/>
    <col min="3593" max="3841" width="11.42578125" style="66"/>
    <col min="3842" max="3842" width="9.5703125" style="66" customWidth="1"/>
    <col min="3843" max="3843" width="5.42578125" style="66" customWidth="1"/>
    <col min="3844" max="3844" width="16.140625" style="66" customWidth="1"/>
    <col min="3845" max="3845" width="35.85546875" style="66" customWidth="1"/>
    <col min="3846" max="3846" width="24" style="66" customWidth="1"/>
    <col min="3847" max="3847" width="9.28515625" style="66" customWidth="1"/>
    <col min="3848" max="3848" width="9.5703125" style="66" customWidth="1"/>
    <col min="3849" max="4097" width="11.42578125" style="66"/>
    <col min="4098" max="4098" width="9.5703125" style="66" customWidth="1"/>
    <col min="4099" max="4099" width="5.42578125" style="66" customWidth="1"/>
    <col min="4100" max="4100" width="16.140625" style="66" customWidth="1"/>
    <col min="4101" max="4101" width="35.85546875" style="66" customWidth="1"/>
    <col min="4102" max="4102" width="24" style="66" customWidth="1"/>
    <col min="4103" max="4103" width="9.28515625" style="66" customWidth="1"/>
    <col min="4104" max="4104" width="9.5703125" style="66" customWidth="1"/>
    <col min="4105" max="4353" width="11.42578125" style="66"/>
    <col min="4354" max="4354" width="9.5703125" style="66" customWidth="1"/>
    <col min="4355" max="4355" width="5.42578125" style="66" customWidth="1"/>
    <col min="4356" max="4356" width="16.140625" style="66" customWidth="1"/>
    <col min="4357" max="4357" width="35.85546875" style="66" customWidth="1"/>
    <col min="4358" max="4358" width="24" style="66" customWidth="1"/>
    <col min="4359" max="4359" width="9.28515625" style="66" customWidth="1"/>
    <col min="4360" max="4360" width="9.5703125" style="66" customWidth="1"/>
    <col min="4361" max="4609" width="11.42578125" style="66"/>
    <col min="4610" max="4610" width="9.5703125" style="66" customWidth="1"/>
    <col min="4611" max="4611" width="5.42578125" style="66" customWidth="1"/>
    <col min="4612" max="4612" width="16.140625" style="66" customWidth="1"/>
    <col min="4613" max="4613" width="35.85546875" style="66" customWidth="1"/>
    <col min="4614" max="4614" width="24" style="66" customWidth="1"/>
    <col min="4615" max="4615" width="9.28515625" style="66" customWidth="1"/>
    <col min="4616" max="4616" width="9.5703125" style="66" customWidth="1"/>
    <col min="4617" max="4865" width="11.42578125" style="66"/>
    <col min="4866" max="4866" width="9.5703125" style="66" customWidth="1"/>
    <col min="4867" max="4867" width="5.42578125" style="66" customWidth="1"/>
    <col min="4868" max="4868" width="16.140625" style="66" customWidth="1"/>
    <col min="4869" max="4869" width="35.85546875" style="66" customWidth="1"/>
    <col min="4870" max="4870" width="24" style="66" customWidth="1"/>
    <col min="4871" max="4871" width="9.28515625" style="66" customWidth="1"/>
    <col min="4872" max="4872" width="9.5703125" style="66" customWidth="1"/>
    <col min="4873" max="5121" width="11.42578125" style="66"/>
    <col min="5122" max="5122" width="9.5703125" style="66" customWidth="1"/>
    <col min="5123" max="5123" width="5.42578125" style="66" customWidth="1"/>
    <col min="5124" max="5124" width="16.140625" style="66" customWidth="1"/>
    <col min="5125" max="5125" width="35.85546875" style="66" customWidth="1"/>
    <col min="5126" max="5126" width="24" style="66" customWidth="1"/>
    <col min="5127" max="5127" width="9.28515625" style="66" customWidth="1"/>
    <col min="5128" max="5128" width="9.5703125" style="66" customWidth="1"/>
    <col min="5129" max="5377" width="11.42578125" style="66"/>
    <col min="5378" max="5378" width="9.5703125" style="66" customWidth="1"/>
    <col min="5379" max="5379" width="5.42578125" style="66" customWidth="1"/>
    <col min="5380" max="5380" width="16.140625" style="66" customWidth="1"/>
    <col min="5381" max="5381" width="35.85546875" style="66" customWidth="1"/>
    <col min="5382" max="5382" width="24" style="66" customWidth="1"/>
    <col min="5383" max="5383" width="9.28515625" style="66" customWidth="1"/>
    <col min="5384" max="5384" width="9.5703125" style="66" customWidth="1"/>
    <col min="5385" max="5633" width="11.42578125" style="66"/>
    <col min="5634" max="5634" width="9.5703125" style="66" customWidth="1"/>
    <col min="5635" max="5635" width="5.42578125" style="66" customWidth="1"/>
    <col min="5636" max="5636" width="16.140625" style="66" customWidth="1"/>
    <col min="5637" max="5637" width="35.85546875" style="66" customWidth="1"/>
    <col min="5638" max="5638" width="24" style="66" customWidth="1"/>
    <col min="5639" max="5639" width="9.28515625" style="66" customWidth="1"/>
    <col min="5640" max="5640" width="9.5703125" style="66" customWidth="1"/>
    <col min="5641" max="5889" width="11.42578125" style="66"/>
    <col min="5890" max="5890" width="9.5703125" style="66" customWidth="1"/>
    <col min="5891" max="5891" width="5.42578125" style="66" customWidth="1"/>
    <col min="5892" max="5892" width="16.140625" style="66" customWidth="1"/>
    <col min="5893" max="5893" width="35.85546875" style="66" customWidth="1"/>
    <col min="5894" max="5894" width="24" style="66" customWidth="1"/>
    <col min="5895" max="5895" width="9.28515625" style="66" customWidth="1"/>
    <col min="5896" max="5896" width="9.5703125" style="66" customWidth="1"/>
    <col min="5897" max="6145" width="11.42578125" style="66"/>
    <col min="6146" max="6146" width="9.5703125" style="66" customWidth="1"/>
    <col min="6147" max="6147" width="5.42578125" style="66" customWidth="1"/>
    <col min="6148" max="6148" width="16.140625" style="66" customWidth="1"/>
    <col min="6149" max="6149" width="35.85546875" style="66" customWidth="1"/>
    <col min="6150" max="6150" width="24" style="66" customWidth="1"/>
    <col min="6151" max="6151" width="9.28515625" style="66" customWidth="1"/>
    <col min="6152" max="6152" width="9.5703125" style="66" customWidth="1"/>
    <col min="6153" max="6401" width="11.42578125" style="66"/>
    <col min="6402" max="6402" width="9.5703125" style="66" customWidth="1"/>
    <col min="6403" max="6403" width="5.42578125" style="66" customWidth="1"/>
    <col min="6404" max="6404" width="16.140625" style="66" customWidth="1"/>
    <col min="6405" max="6405" width="35.85546875" style="66" customWidth="1"/>
    <col min="6406" max="6406" width="24" style="66" customWidth="1"/>
    <col min="6407" max="6407" width="9.28515625" style="66" customWidth="1"/>
    <col min="6408" max="6408" width="9.5703125" style="66" customWidth="1"/>
    <col min="6409" max="6657" width="11.42578125" style="66"/>
    <col min="6658" max="6658" width="9.5703125" style="66" customWidth="1"/>
    <col min="6659" max="6659" width="5.42578125" style="66" customWidth="1"/>
    <col min="6660" max="6660" width="16.140625" style="66" customWidth="1"/>
    <col min="6661" max="6661" width="35.85546875" style="66" customWidth="1"/>
    <col min="6662" max="6662" width="24" style="66" customWidth="1"/>
    <col min="6663" max="6663" width="9.28515625" style="66" customWidth="1"/>
    <col min="6664" max="6664" width="9.5703125" style="66" customWidth="1"/>
    <col min="6665" max="6913" width="11.42578125" style="66"/>
    <col min="6914" max="6914" width="9.5703125" style="66" customWidth="1"/>
    <col min="6915" max="6915" width="5.42578125" style="66" customWidth="1"/>
    <col min="6916" max="6916" width="16.140625" style="66" customWidth="1"/>
    <col min="6917" max="6917" width="35.85546875" style="66" customWidth="1"/>
    <col min="6918" max="6918" width="24" style="66" customWidth="1"/>
    <col min="6919" max="6919" width="9.28515625" style="66" customWidth="1"/>
    <col min="6920" max="6920" width="9.5703125" style="66" customWidth="1"/>
    <col min="6921" max="7169" width="11.42578125" style="66"/>
    <col min="7170" max="7170" width="9.5703125" style="66" customWidth="1"/>
    <col min="7171" max="7171" width="5.42578125" style="66" customWidth="1"/>
    <col min="7172" max="7172" width="16.140625" style="66" customWidth="1"/>
    <col min="7173" max="7173" width="35.85546875" style="66" customWidth="1"/>
    <col min="7174" max="7174" width="24" style="66" customWidth="1"/>
    <col min="7175" max="7175" width="9.28515625" style="66" customWidth="1"/>
    <col min="7176" max="7176" width="9.5703125" style="66" customWidth="1"/>
    <col min="7177" max="7425" width="11.42578125" style="66"/>
    <col min="7426" max="7426" width="9.5703125" style="66" customWidth="1"/>
    <col min="7427" max="7427" width="5.42578125" style="66" customWidth="1"/>
    <col min="7428" max="7428" width="16.140625" style="66" customWidth="1"/>
    <col min="7429" max="7429" width="35.85546875" style="66" customWidth="1"/>
    <col min="7430" max="7430" width="24" style="66" customWidth="1"/>
    <col min="7431" max="7431" width="9.28515625" style="66" customWidth="1"/>
    <col min="7432" max="7432" width="9.5703125" style="66" customWidth="1"/>
    <col min="7433" max="7681" width="11.42578125" style="66"/>
    <col min="7682" max="7682" width="9.5703125" style="66" customWidth="1"/>
    <col min="7683" max="7683" width="5.42578125" style="66" customWidth="1"/>
    <col min="7684" max="7684" width="16.140625" style="66" customWidth="1"/>
    <col min="7685" max="7685" width="35.85546875" style="66" customWidth="1"/>
    <col min="7686" max="7686" width="24" style="66" customWidth="1"/>
    <col min="7687" max="7687" width="9.28515625" style="66" customWidth="1"/>
    <col min="7688" max="7688" width="9.5703125" style="66" customWidth="1"/>
    <col min="7689" max="7937" width="11.42578125" style="66"/>
    <col min="7938" max="7938" width="9.5703125" style="66" customWidth="1"/>
    <col min="7939" max="7939" width="5.42578125" style="66" customWidth="1"/>
    <col min="7940" max="7940" width="16.140625" style="66" customWidth="1"/>
    <col min="7941" max="7941" width="35.85546875" style="66" customWidth="1"/>
    <col min="7942" max="7942" width="24" style="66" customWidth="1"/>
    <col min="7943" max="7943" width="9.28515625" style="66" customWidth="1"/>
    <col min="7944" max="7944" width="9.5703125" style="66" customWidth="1"/>
    <col min="7945" max="8193" width="11.42578125" style="66"/>
    <col min="8194" max="8194" width="9.5703125" style="66" customWidth="1"/>
    <col min="8195" max="8195" width="5.42578125" style="66" customWidth="1"/>
    <col min="8196" max="8196" width="16.140625" style="66" customWidth="1"/>
    <col min="8197" max="8197" width="35.85546875" style="66" customWidth="1"/>
    <col min="8198" max="8198" width="24" style="66" customWidth="1"/>
    <col min="8199" max="8199" width="9.28515625" style="66" customWidth="1"/>
    <col min="8200" max="8200" width="9.5703125" style="66" customWidth="1"/>
    <col min="8201" max="8449" width="11.42578125" style="66"/>
    <col min="8450" max="8450" width="9.5703125" style="66" customWidth="1"/>
    <col min="8451" max="8451" width="5.42578125" style="66" customWidth="1"/>
    <col min="8452" max="8452" width="16.140625" style="66" customWidth="1"/>
    <col min="8453" max="8453" width="35.85546875" style="66" customWidth="1"/>
    <col min="8454" max="8454" width="24" style="66" customWidth="1"/>
    <col min="8455" max="8455" width="9.28515625" style="66" customWidth="1"/>
    <col min="8456" max="8456" width="9.5703125" style="66" customWidth="1"/>
    <col min="8457" max="8705" width="11.42578125" style="66"/>
    <col min="8706" max="8706" width="9.5703125" style="66" customWidth="1"/>
    <col min="8707" max="8707" width="5.42578125" style="66" customWidth="1"/>
    <col min="8708" max="8708" width="16.140625" style="66" customWidth="1"/>
    <col min="8709" max="8709" width="35.85546875" style="66" customWidth="1"/>
    <col min="8710" max="8710" width="24" style="66" customWidth="1"/>
    <col min="8711" max="8711" width="9.28515625" style="66" customWidth="1"/>
    <col min="8712" max="8712" width="9.5703125" style="66" customWidth="1"/>
    <col min="8713" max="8961" width="11.42578125" style="66"/>
    <col min="8962" max="8962" width="9.5703125" style="66" customWidth="1"/>
    <col min="8963" max="8963" width="5.42578125" style="66" customWidth="1"/>
    <col min="8964" max="8964" width="16.140625" style="66" customWidth="1"/>
    <col min="8965" max="8965" width="35.85546875" style="66" customWidth="1"/>
    <col min="8966" max="8966" width="24" style="66" customWidth="1"/>
    <col min="8967" max="8967" width="9.28515625" style="66" customWidth="1"/>
    <col min="8968" max="8968" width="9.5703125" style="66" customWidth="1"/>
    <col min="8969" max="9217" width="11.42578125" style="66"/>
    <col min="9218" max="9218" width="9.5703125" style="66" customWidth="1"/>
    <col min="9219" max="9219" width="5.42578125" style="66" customWidth="1"/>
    <col min="9220" max="9220" width="16.140625" style="66" customWidth="1"/>
    <col min="9221" max="9221" width="35.85546875" style="66" customWidth="1"/>
    <col min="9222" max="9222" width="24" style="66" customWidth="1"/>
    <col min="9223" max="9223" width="9.28515625" style="66" customWidth="1"/>
    <col min="9224" max="9224" width="9.5703125" style="66" customWidth="1"/>
    <col min="9225" max="9473" width="11.42578125" style="66"/>
    <col min="9474" max="9474" width="9.5703125" style="66" customWidth="1"/>
    <col min="9475" max="9475" width="5.42578125" style="66" customWidth="1"/>
    <col min="9476" max="9476" width="16.140625" style="66" customWidth="1"/>
    <col min="9477" max="9477" width="35.85546875" style="66" customWidth="1"/>
    <col min="9478" max="9478" width="24" style="66" customWidth="1"/>
    <col min="9479" max="9479" width="9.28515625" style="66" customWidth="1"/>
    <col min="9480" max="9480" width="9.5703125" style="66" customWidth="1"/>
    <col min="9481" max="9729" width="11.42578125" style="66"/>
    <col min="9730" max="9730" width="9.5703125" style="66" customWidth="1"/>
    <col min="9731" max="9731" width="5.42578125" style="66" customWidth="1"/>
    <col min="9732" max="9732" width="16.140625" style="66" customWidth="1"/>
    <col min="9733" max="9733" width="35.85546875" style="66" customWidth="1"/>
    <col min="9734" max="9734" width="24" style="66" customWidth="1"/>
    <col min="9735" max="9735" width="9.28515625" style="66" customWidth="1"/>
    <col min="9736" max="9736" width="9.5703125" style="66" customWidth="1"/>
    <col min="9737" max="9985" width="11.42578125" style="66"/>
    <col min="9986" max="9986" width="9.5703125" style="66" customWidth="1"/>
    <col min="9987" max="9987" width="5.42578125" style="66" customWidth="1"/>
    <col min="9988" max="9988" width="16.140625" style="66" customWidth="1"/>
    <col min="9989" max="9989" width="35.85546875" style="66" customWidth="1"/>
    <col min="9990" max="9990" width="24" style="66" customWidth="1"/>
    <col min="9991" max="9991" width="9.28515625" style="66" customWidth="1"/>
    <col min="9992" max="9992" width="9.5703125" style="66" customWidth="1"/>
    <col min="9993" max="10241" width="11.42578125" style="66"/>
    <col min="10242" max="10242" width="9.5703125" style="66" customWidth="1"/>
    <col min="10243" max="10243" width="5.42578125" style="66" customWidth="1"/>
    <col min="10244" max="10244" width="16.140625" style="66" customWidth="1"/>
    <col min="10245" max="10245" width="35.85546875" style="66" customWidth="1"/>
    <col min="10246" max="10246" width="24" style="66" customWidth="1"/>
    <col min="10247" max="10247" width="9.28515625" style="66" customWidth="1"/>
    <col min="10248" max="10248" width="9.5703125" style="66" customWidth="1"/>
    <col min="10249" max="10497" width="11.42578125" style="66"/>
    <col min="10498" max="10498" width="9.5703125" style="66" customWidth="1"/>
    <col min="10499" max="10499" width="5.42578125" style="66" customWidth="1"/>
    <col min="10500" max="10500" width="16.140625" style="66" customWidth="1"/>
    <col min="10501" max="10501" width="35.85546875" style="66" customWidth="1"/>
    <col min="10502" max="10502" width="24" style="66" customWidth="1"/>
    <col min="10503" max="10503" width="9.28515625" style="66" customWidth="1"/>
    <col min="10504" max="10504" width="9.5703125" style="66" customWidth="1"/>
    <col min="10505" max="10753" width="11.42578125" style="66"/>
    <col min="10754" max="10754" width="9.5703125" style="66" customWidth="1"/>
    <col min="10755" max="10755" width="5.42578125" style="66" customWidth="1"/>
    <col min="10756" max="10756" width="16.140625" style="66" customWidth="1"/>
    <col min="10757" max="10757" width="35.85546875" style="66" customWidth="1"/>
    <col min="10758" max="10758" width="24" style="66" customWidth="1"/>
    <col min="10759" max="10759" width="9.28515625" style="66" customWidth="1"/>
    <col min="10760" max="10760" width="9.5703125" style="66" customWidth="1"/>
    <col min="10761" max="11009" width="11.42578125" style="66"/>
    <col min="11010" max="11010" width="9.5703125" style="66" customWidth="1"/>
    <col min="11011" max="11011" width="5.42578125" style="66" customWidth="1"/>
    <col min="11012" max="11012" width="16.140625" style="66" customWidth="1"/>
    <col min="11013" max="11013" width="35.85546875" style="66" customWidth="1"/>
    <col min="11014" max="11014" width="24" style="66" customWidth="1"/>
    <col min="11015" max="11015" width="9.28515625" style="66" customWidth="1"/>
    <col min="11016" max="11016" width="9.5703125" style="66" customWidth="1"/>
    <col min="11017" max="11265" width="11.42578125" style="66"/>
    <col min="11266" max="11266" width="9.5703125" style="66" customWidth="1"/>
    <col min="11267" max="11267" width="5.42578125" style="66" customWidth="1"/>
    <col min="11268" max="11268" width="16.140625" style="66" customWidth="1"/>
    <col min="11269" max="11269" width="35.85546875" style="66" customWidth="1"/>
    <col min="11270" max="11270" width="24" style="66" customWidth="1"/>
    <col min="11271" max="11271" width="9.28515625" style="66" customWidth="1"/>
    <col min="11272" max="11272" width="9.5703125" style="66" customWidth="1"/>
    <col min="11273" max="11521" width="11.42578125" style="66"/>
    <col min="11522" max="11522" width="9.5703125" style="66" customWidth="1"/>
    <col min="11523" max="11523" width="5.42578125" style="66" customWidth="1"/>
    <col min="11524" max="11524" width="16.140625" style="66" customWidth="1"/>
    <col min="11525" max="11525" width="35.85546875" style="66" customWidth="1"/>
    <col min="11526" max="11526" width="24" style="66" customWidth="1"/>
    <col min="11527" max="11527" width="9.28515625" style="66" customWidth="1"/>
    <col min="11528" max="11528" width="9.5703125" style="66" customWidth="1"/>
    <col min="11529" max="11777" width="11.42578125" style="66"/>
    <col min="11778" max="11778" width="9.5703125" style="66" customWidth="1"/>
    <col min="11779" max="11779" width="5.42578125" style="66" customWidth="1"/>
    <col min="11780" max="11780" width="16.140625" style="66" customWidth="1"/>
    <col min="11781" max="11781" width="35.85546875" style="66" customWidth="1"/>
    <col min="11782" max="11782" width="24" style="66" customWidth="1"/>
    <col min="11783" max="11783" width="9.28515625" style="66" customWidth="1"/>
    <col min="11784" max="11784" width="9.5703125" style="66" customWidth="1"/>
    <col min="11785" max="12033" width="11.42578125" style="66"/>
    <col min="12034" max="12034" width="9.5703125" style="66" customWidth="1"/>
    <col min="12035" max="12035" width="5.42578125" style="66" customWidth="1"/>
    <col min="12036" max="12036" width="16.140625" style="66" customWidth="1"/>
    <col min="12037" max="12037" width="35.85546875" style="66" customWidth="1"/>
    <col min="12038" max="12038" width="24" style="66" customWidth="1"/>
    <col min="12039" max="12039" width="9.28515625" style="66" customWidth="1"/>
    <col min="12040" max="12040" width="9.5703125" style="66" customWidth="1"/>
    <col min="12041" max="12289" width="11.42578125" style="66"/>
    <col min="12290" max="12290" width="9.5703125" style="66" customWidth="1"/>
    <col min="12291" max="12291" width="5.42578125" style="66" customWidth="1"/>
    <col min="12292" max="12292" width="16.140625" style="66" customWidth="1"/>
    <col min="12293" max="12293" width="35.85546875" style="66" customWidth="1"/>
    <col min="12294" max="12294" width="24" style="66" customWidth="1"/>
    <col min="12295" max="12295" width="9.28515625" style="66" customWidth="1"/>
    <col min="12296" max="12296" width="9.5703125" style="66" customWidth="1"/>
    <col min="12297" max="12545" width="11.42578125" style="66"/>
    <col min="12546" max="12546" width="9.5703125" style="66" customWidth="1"/>
    <col min="12547" max="12547" width="5.42578125" style="66" customWidth="1"/>
    <col min="12548" max="12548" width="16.140625" style="66" customWidth="1"/>
    <col min="12549" max="12549" width="35.85546875" style="66" customWidth="1"/>
    <col min="12550" max="12550" width="24" style="66" customWidth="1"/>
    <col min="12551" max="12551" width="9.28515625" style="66" customWidth="1"/>
    <col min="12552" max="12552" width="9.5703125" style="66" customWidth="1"/>
    <col min="12553" max="12801" width="11.42578125" style="66"/>
    <col min="12802" max="12802" width="9.5703125" style="66" customWidth="1"/>
    <col min="12803" max="12803" width="5.42578125" style="66" customWidth="1"/>
    <col min="12804" max="12804" width="16.140625" style="66" customWidth="1"/>
    <col min="12805" max="12805" width="35.85546875" style="66" customWidth="1"/>
    <col min="12806" max="12806" width="24" style="66" customWidth="1"/>
    <col min="12807" max="12807" width="9.28515625" style="66" customWidth="1"/>
    <col min="12808" max="12808" width="9.5703125" style="66" customWidth="1"/>
    <col min="12809" max="13057" width="11.42578125" style="66"/>
    <col min="13058" max="13058" width="9.5703125" style="66" customWidth="1"/>
    <col min="13059" max="13059" width="5.42578125" style="66" customWidth="1"/>
    <col min="13060" max="13060" width="16.140625" style="66" customWidth="1"/>
    <col min="13061" max="13061" width="35.85546875" style="66" customWidth="1"/>
    <col min="13062" max="13062" width="24" style="66" customWidth="1"/>
    <col min="13063" max="13063" width="9.28515625" style="66" customWidth="1"/>
    <col min="13064" max="13064" width="9.5703125" style="66" customWidth="1"/>
    <col min="13065" max="13313" width="11.42578125" style="66"/>
    <col min="13314" max="13314" width="9.5703125" style="66" customWidth="1"/>
    <col min="13315" max="13315" width="5.42578125" style="66" customWidth="1"/>
    <col min="13316" max="13316" width="16.140625" style="66" customWidth="1"/>
    <col min="13317" max="13317" width="35.85546875" style="66" customWidth="1"/>
    <col min="13318" max="13318" width="24" style="66" customWidth="1"/>
    <col min="13319" max="13319" width="9.28515625" style="66" customWidth="1"/>
    <col min="13320" max="13320" width="9.5703125" style="66" customWidth="1"/>
    <col min="13321" max="13569" width="11.42578125" style="66"/>
    <col min="13570" max="13570" width="9.5703125" style="66" customWidth="1"/>
    <col min="13571" max="13571" width="5.42578125" style="66" customWidth="1"/>
    <col min="13572" max="13572" width="16.140625" style="66" customWidth="1"/>
    <col min="13573" max="13573" width="35.85546875" style="66" customWidth="1"/>
    <col min="13574" max="13574" width="24" style="66" customWidth="1"/>
    <col min="13575" max="13575" width="9.28515625" style="66" customWidth="1"/>
    <col min="13576" max="13576" width="9.5703125" style="66" customWidth="1"/>
    <col min="13577" max="13825" width="11.42578125" style="66"/>
    <col min="13826" max="13826" width="9.5703125" style="66" customWidth="1"/>
    <col min="13827" max="13827" width="5.42578125" style="66" customWidth="1"/>
    <col min="13828" max="13828" width="16.140625" style="66" customWidth="1"/>
    <col min="13829" max="13829" width="35.85546875" style="66" customWidth="1"/>
    <col min="13830" max="13830" width="24" style="66" customWidth="1"/>
    <col min="13831" max="13831" width="9.28515625" style="66" customWidth="1"/>
    <col min="13832" max="13832" width="9.5703125" style="66" customWidth="1"/>
    <col min="13833" max="14081" width="11.42578125" style="66"/>
    <col min="14082" max="14082" width="9.5703125" style="66" customWidth="1"/>
    <col min="14083" max="14083" width="5.42578125" style="66" customWidth="1"/>
    <col min="14084" max="14084" width="16.140625" style="66" customWidth="1"/>
    <col min="14085" max="14085" width="35.85546875" style="66" customWidth="1"/>
    <col min="14086" max="14086" width="24" style="66" customWidth="1"/>
    <col min="14087" max="14087" width="9.28515625" style="66" customWidth="1"/>
    <col min="14088" max="14088" width="9.5703125" style="66" customWidth="1"/>
    <col min="14089" max="14337" width="11.42578125" style="66"/>
    <col min="14338" max="14338" width="9.5703125" style="66" customWidth="1"/>
    <col min="14339" max="14339" width="5.42578125" style="66" customWidth="1"/>
    <col min="14340" max="14340" width="16.140625" style="66" customWidth="1"/>
    <col min="14341" max="14341" width="35.85546875" style="66" customWidth="1"/>
    <col min="14342" max="14342" width="24" style="66" customWidth="1"/>
    <col min="14343" max="14343" width="9.28515625" style="66" customWidth="1"/>
    <col min="14344" max="14344" width="9.5703125" style="66" customWidth="1"/>
    <col min="14345" max="14593" width="11.42578125" style="66"/>
    <col min="14594" max="14594" width="9.5703125" style="66" customWidth="1"/>
    <col min="14595" max="14595" width="5.42578125" style="66" customWidth="1"/>
    <col min="14596" max="14596" width="16.140625" style="66" customWidth="1"/>
    <col min="14597" max="14597" width="35.85546875" style="66" customWidth="1"/>
    <col min="14598" max="14598" width="24" style="66" customWidth="1"/>
    <col min="14599" max="14599" width="9.28515625" style="66" customWidth="1"/>
    <col min="14600" max="14600" width="9.5703125" style="66" customWidth="1"/>
    <col min="14601" max="14849" width="11.42578125" style="66"/>
    <col min="14850" max="14850" width="9.5703125" style="66" customWidth="1"/>
    <col min="14851" max="14851" width="5.42578125" style="66" customWidth="1"/>
    <col min="14852" max="14852" width="16.140625" style="66" customWidth="1"/>
    <col min="14853" max="14853" width="35.85546875" style="66" customWidth="1"/>
    <col min="14854" max="14854" width="24" style="66" customWidth="1"/>
    <col min="14855" max="14855" width="9.28515625" style="66" customWidth="1"/>
    <col min="14856" max="14856" width="9.5703125" style="66" customWidth="1"/>
    <col min="14857" max="15105" width="11.42578125" style="66"/>
    <col min="15106" max="15106" width="9.5703125" style="66" customWidth="1"/>
    <col min="15107" max="15107" width="5.42578125" style="66" customWidth="1"/>
    <col min="15108" max="15108" width="16.140625" style="66" customWidth="1"/>
    <col min="15109" max="15109" width="35.85546875" style="66" customWidth="1"/>
    <col min="15110" max="15110" width="24" style="66" customWidth="1"/>
    <col min="15111" max="15111" width="9.28515625" style="66" customWidth="1"/>
    <col min="15112" max="15112" width="9.5703125" style="66" customWidth="1"/>
    <col min="15113" max="15361" width="11.42578125" style="66"/>
    <col min="15362" max="15362" width="9.5703125" style="66" customWidth="1"/>
    <col min="15363" max="15363" width="5.42578125" style="66" customWidth="1"/>
    <col min="15364" max="15364" width="16.140625" style="66" customWidth="1"/>
    <col min="15365" max="15365" width="35.85546875" style="66" customWidth="1"/>
    <col min="15366" max="15366" width="24" style="66" customWidth="1"/>
    <col min="15367" max="15367" width="9.28515625" style="66" customWidth="1"/>
    <col min="15368" max="15368" width="9.5703125" style="66" customWidth="1"/>
    <col min="15369" max="15617" width="11.42578125" style="66"/>
    <col min="15618" max="15618" width="9.5703125" style="66" customWidth="1"/>
    <col min="15619" max="15619" width="5.42578125" style="66" customWidth="1"/>
    <col min="15620" max="15620" width="16.140625" style="66" customWidth="1"/>
    <col min="15621" max="15621" width="35.85546875" style="66" customWidth="1"/>
    <col min="15622" max="15622" width="24" style="66" customWidth="1"/>
    <col min="15623" max="15623" width="9.28515625" style="66" customWidth="1"/>
    <col min="15624" max="15624" width="9.5703125" style="66" customWidth="1"/>
    <col min="15625" max="15873" width="11.42578125" style="66"/>
    <col min="15874" max="15874" width="9.5703125" style="66" customWidth="1"/>
    <col min="15875" max="15875" width="5.42578125" style="66" customWidth="1"/>
    <col min="15876" max="15876" width="16.140625" style="66" customWidth="1"/>
    <col min="15877" max="15877" width="35.85546875" style="66" customWidth="1"/>
    <col min="15878" max="15878" width="24" style="66" customWidth="1"/>
    <col min="15879" max="15879" width="9.28515625" style="66" customWidth="1"/>
    <col min="15880" max="15880" width="9.5703125" style="66" customWidth="1"/>
    <col min="15881" max="16129" width="11.42578125" style="66"/>
    <col min="16130" max="16130" width="9.5703125" style="66" customWidth="1"/>
    <col min="16131" max="16131" width="5.42578125" style="66" customWidth="1"/>
    <col min="16132" max="16132" width="16.140625" style="66" customWidth="1"/>
    <col min="16133" max="16133" width="35.85546875" style="66" customWidth="1"/>
    <col min="16134" max="16134" width="24" style="66" customWidth="1"/>
    <col min="16135" max="16135" width="9.28515625" style="66" customWidth="1"/>
    <col min="16136" max="16136" width="9.5703125" style="66" customWidth="1"/>
    <col min="16137" max="16384" width="11.42578125" style="66"/>
  </cols>
  <sheetData>
    <row r="1" spans="2:9" ht="13.5" thickBot="1" x14ac:dyDescent="0.25"/>
    <row r="2" spans="2:9" ht="28.5" customHeight="1" x14ac:dyDescent="0.2">
      <c r="B2" s="156" t="s">
        <v>237</v>
      </c>
      <c r="C2" s="157"/>
      <c r="D2" s="158" t="s">
        <v>238</v>
      </c>
      <c r="E2" s="159"/>
      <c r="F2" s="157"/>
      <c r="G2" s="158"/>
      <c r="H2" s="160"/>
    </row>
    <row r="3" spans="2:9" ht="13.5" thickBot="1" x14ac:dyDescent="0.25">
      <c r="B3" s="161" t="s">
        <v>239</v>
      </c>
      <c r="C3" s="162"/>
      <c r="D3" s="163" t="s">
        <v>240</v>
      </c>
      <c r="E3" s="164"/>
      <c r="F3" s="162"/>
      <c r="G3" s="163" t="s">
        <v>241</v>
      </c>
      <c r="H3" s="165"/>
    </row>
    <row r="4" spans="2:9" ht="13.5" thickBot="1" x14ac:dyDescent="0.25">
      <c r="B4" s="67"/>
      <c r="C4" s="68"/>
      <c r="D4" s="68"/>
      <c r="E4" s="68"/>
      <c r="F4" s="68"/>
      <c r="G4" s="68"/>
      <c r="H4" s="69"/>
    </row>
    <row r="5" spans="2:9" ht="13.5" thickBot="1" x14ac:dyDescent="0.25">
      <c r="B5" s="166" t="s">
        <v>242</v>
      </c>
      <c r="C5" s="167"/>
      <c r="D5" s="167"/>
      <c r="E5" s="167"/>
      <c r="F5" s="167"/>
      <c r="G5" s="167"/>
      <c r="H5" s="168"/>
    </row>
    <row r="6" spans="2:9" ht="13.5" thickBot="1" x14ac:dyDescent="0.25">
      <c r="B6" s="169" t="s">
        <v>243</v>
      </c>
      <c r="C6" s="170"/>
      <c r="D6" s="70" t="s">
        <v>244</v>
      </c>
      <c r="E6" s="71" t="s">
        <v>245</v>
      </c>
      <c r="F6" s="171" t="s">
        <v>246</v>
      </c>
      <c r="G6" s="172"/>
      <c r="H6" s="173"/>
    </row>
    <row r="7" spans="2:9" x14ac:dyDescent="0.2">
      <c r="B7" s="174">
        <v>3</v>
      </c>
      <c r="C7" s="175"/>
      <c r="D7" s="72">
        <v>44553</v>
      </c>
      <c r="E7" s="73" t="s">
        <v>247</v>
      </c>
      <c r="F7" s="176" t="s">
        <v>248</v>
      </c>
      <c r="G7" s="177"/>
      <c r="H7" s="178"/>
    </row>
    <row r="8" spans="2:9" x14ac:dyDescent="0.2">
      <c r="B8" s="152"/>
      <c r="C8" s="153"/>
      <c r="D8" s="74"/>
      <c r="E8" s="74"/>
      <c r="F8" s="154"/>
      <c r="G8" s="154"/>
      <c r="H8" s="155"/>
    </row>
    <row r="9" spans="2:9" x14ac:dyDescent="0.2">
      <c r="B9" s="152"/>
      <c r="C9" s="153"/>
      <c r="D9" s="74"/>
      <c r="E9" s="75"/>
      <c r="F9" s="154"/>
      <c r="G9" s="154"/>
      <c r="H9" s="155"/>
      <c r="I9" s="76"/>
    </row>
    <row r="10" spans="2:9" x14ac:dyDescent="0.2">
      <c r="B10" s="152"/>
      <c r="C10" s="153"/>
      <c r="D10" s="74"/>
      <c r="E10" s="75"/>
      <c r="F10" s="154"/>
      <c r="G10" s="154"/>
      <c r="H10" s="155"/>
    </row>
    <row r="11" spans="2:9" x14ac:dyDescent="0.2">
      <c r="B11" s="152"/>
      <c r="C11" s="153"/>
      <c r="D11" s="74"/>
      <c r="E11" s="75"/>
      <c r="F11" s="154"/>
      <c r="G11" s="154"/>
      <c r="H11" s="155"/>
    </row>
    <row r="12" spans="2:9" x14ac:dyDescent="0.2">
      <c r="B12" s="152"/>
      <c r="C12" s="153"/>
      <c r="D12" s="74"/>
      <c r="E12" s="77"/>
      <c r="F12" s="154"/>
      <c r="G12" s="154"/>
      <c r="H12" s="155"/>
    </row>
    <row r="13" spans="2:9" x14ac:dyDescent="0.2">
      <c r="B13" s="152"/>
      <c r="C13" s="153"/>
      <c r="D13" s="74"/>
      <c r="E13" s="77"/>
      <c r="F13" s="154"/>
      <c r="G13" s="154"/>
      <c r="H13" s="155"/>
    </row>
    <row r="14" spans="2:9" x14ac:dyDescent="0.2">
      <c r="B14" s="152"/>
      <c r="C14" s="153"/>
      <c r="D14" s="74"/>
      <c r="E14" s="77"/>
      <c r="F14" s="154"/>
      <c r="G14" s="154"/>
      <c r="H14" s="155"/>
    </row>
    <row r="15" spans="2:9" x14ac:dyDescent="0.2">
      <c r="B15" s="152"/>
      <c r="C15" s="153"/>
      <c r="D15" s="74"/>
      <c r="E15" s="77"/>
      <c r="F15" s="154"/>
      <c r="G15" s="154"/>
      <c r="H15" s="155"/>
    </row>
    <row r="16" spans="2:9" x14ac:dyDescent="0.2">
      <c r="B16" s="152"/>
      <c r="C16" s="153"/>
      <c r="D16" s="74"/>
      <c r="E16" s="77"/>
      <c r="F16" s="154"/>
      <c r="G16" s="154"/>
      <c r="H16" s="155"/>
    </row>
    <row r="17" spans="2:8" x14ac:dyDescent="0.2">
      <c r="B17" s="152"/>
      <c r="C17" s="153"/>
      <c r="D17" s="74"/>
      <c r="E17" s="77"/>
      <c r="F17" s="154"/>
      <c r="G17" s="154"/>
      <c r="H17" s="155"/>
    </row>
    <row r="18" spans="2:8" ht="13.5" thickBot="1" x14ac:dyDescent="0.25">
      <c r="B18" s="148"/>
      <c r="C18" s="149"/>
      <c r="D18" s="78"/>
      <c r="E18" s="79"/>
      <c r="F18" s="150"/>
      <c r="G18" s="150"/>
      <c r="H18" s="151"/>
    </row>
  </sheetData>
  <mergeCells count="33">
    <mergeCell ref="B8:C8"/>
    <mergeCell ref="F8:H8"/>
    <mergeCell ref="B2:C2"/>
    <mergeCell ref="D2:F2"/>
    <mergeCell ref="G2:H2"/>
    <mergeCell ref="B3:C3"/>
    <mergeCell ref="D3:F3"/>
    <mergeCell ref="G3:H3"/>
    <mergeCell ref="B5:H5"/>
    <mergeCell ref="B6:C6"/>
    <mergeCell ref="F6:H6"/>
    <mergeCell ref="B7:C7"/>
    <mergeCell ref="F7:H7"/>
    <mergeCell ref="B9:C9"/>
    <mergeCell ref="F9:H9"/>
    <mergeCell ref="B10:C10"/>
    <mergeCell ref="F10:H10"/>
    <mergeCell ref="B11:C11"/>
    <mergeCell ref="F11:H11"/>
    <mergeCell ref="B12:C12"/>
    <mergeCell ref="F12:H12"/>
    <mergeCell ref="B13:C13"/>
    <mergeCell ref="F13:H13"/>
    <mergeCell ref="B14:C14"/>
    <mergeCell ref="F14:H14"/>
    <mergeCell ref="B18:C18"/>
    <mergeCell ref="F18:H18"/>
    <mergeCell ref="B15:C15"/>
    <mergeCell ref="F15:H15"/>
    <mergeCell ref="B16:C16"/>
    <mergeCell ref="F16:H16"/>
    <mergeCell ref="B17:C17"/>
    <mergeCell ref="F17:H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RIESGOS PROCESO 2021</vt:lpstr>
      <vt:lpstr>CONTROL DE CAMBIOS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CALIDAD03</dc:creator>
  <cp:lastModifiedBy>CALIDAD03</cp:lastModifiedBy>
  <cp:lastPrinted>2022-04-19T22:00:58Z</cp:lastPrinted>
  <dcterms:created xsi:type="dcterms:W3CDTF">2017-03-02T21:47:49Z</dcterms:created>
  <dcterms:modified xsi:type="dcterms:W3CDTF">2022-04-19T22:09:05Z</dcterms:modified>
</cp:coreProperties>
</file>